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1355" tabRatio="815" activeTab="3"/>
  </bookViews>
  <sheets>
    <sheet name="стр.1" sheetId="1" r:id="rId1"/>
    <sheet name="стр.2" sheetId="36" r:id="rId2"/>
    <sheet name="стр.3" sheetId="3" r:id="rId3"/>
    <sheet name="стр.4" sheetId="37" r:id="rId4"/>
    <sheet name="стр.5" sheetId="39" r:id="rId5"/>
    <sheet name="стр.6" sheetId="16" r:id="rId6"/>
    <sheet name="стр.7" sheetId="8" r:id="rId7"/>
    <sheet name="стр.8" sheetId="24" r:id="rId8"/>
    <sheet name="стр.9" sheetId="40" r:id="rId9"/>
    <sheet name="стр.10" sheetId="41" r:id="rId10"/>
    <sheet name="стр.11" sheetId="42" r:id="rId11"/>
    <sheet name="стр.12" sheetId="43" r:id="rId12"/>
    <sheet name="стр.13" sheetId="44" r:id="rId13"/>
    <sheet name="стр.14" sheetId="45" r:id="rId14"/>
    <sheet name="стр.15" sheetId="47" r:id="rId15"/>
    <sheet name="стр.16" sheetId="48" r:id="rId16"/>
    <sheet name="стр.17" sheetId="49" r:id="rId17"/>
    <sheet name="стр.18" sheetId="50" r:id="rId18"/>
    <sheet name="стр.19" sheetId="51" r:id="rId19"/>
    <sheet name="стр.20" sheetId="52" r:id="rId20"/>
    <sheet name="стр.21" sheetId="32" r:id="rId21"/>
    <sheet name="стр.22" sheetId="34" r:id="rId22"/>
    <sheet name="ПРОВЕРКА" sheetId="53" r:id="rId23"/>
    <sheet name="Лист1" sheetId="54" state="hidden" r:id="rId24"/>
  </sheets>
  <definedNames>
    <definedName name="_xlnm._FilterDatabase" localSheetId="22" hidden="1">ПРОВЕРКА!$A$1:$B$1589</definedName>
    <definedName name="_xlnm.Print_Area" localSheetId="0">стр.1!$A$1:$EY$32</definedName>
    <definedName name="_xlnm.Print_Area" localSheetId="9">стр.10!$A$1:$ES$29</definedName>
    <definedName name="_xlnm.Print_Area" localSheetId="10">стр.11!$A$1:$FK$45</definedName>
    <definedName name="_xlnm.Print_Area" localSheetId="11">стр.12!$A$1:$FK$21</definedName>
    <definedName name="_xlnm.Print_Area" localSheetId="12">стр.13!$A$1:$FE$15</definedName>
    <definedName name="_xlnm.Print_Area" localSheetId="13">стр.14!$A$1:$FE$28</definedName>
    <definedName name="_xlnm.Print_Area" localSheetId="14">стр.15!$A$1:$FE$10</definedName>
    <definedName name="_xlnm.Print_Area" localSheetId="15">стр.16!$A$1:$FE$32</definedName>
    <definedName name="_xlnm.Print_Area" localSheetId="16">стр.17!$A$1:$FE$19</definedName>
    <definedName name="_xlnm.Print_Area" localSheetId="17">стр.18!$A$1:$EV$20</definedName>
    <definedName name="_xlnm.Print_Area" localSheetId="18">стр.19!$A$1:$EV$13</definedName>
    <definedName name="_xlnm.Print_Area" localSheetId="1">стр.2!$A$1:$FE$30</definedName>
    <definedName name="_xlnm.Print_Area" localSheetId="19">стр.20!$A$1:$FK$20</definedName>
    <definedName name="_xlnm.Print_Area" localSheetId="20">стр.21!$A$1:$EY$21</definedName>
    <definedName name="_xlnm.Print_Area" localSheetId="21">стр.22!$A$1:$EY$33</definedName>
    <definedName name="_xlnm.Print_Area" localSheetId="2">стр.3!$A$1:$EY$33</definedName>
    <definedName name="_xlnm.Print_Area" localSheetId="3">стр.4!$A$1:$EY$33</definedName>
    <definedName name="_xlnm.Print_Area" localSheetId="4">стр.5!$A$1:$FK$32</definedName>
    <definedName name="_xlnm.Print_Area" localSheetId="5">стр.6!$A$1:$FE$30</definedName>
    <definedName name="_xlnm.Print_Area" localSheetId="6">стр.7!$A$1:$FK$43</definedName>
    <definedName name="_xlnm.Print_Area" localSheetId="7">стр.8!$A$1:$FK$33</definedName>
    <definedName name="_xlnm.Print_Area" localSheetId="8">стр.9!$A$1:$FE$44</definedName>
    <definedName name="Строка101">Лист1!$A$3:$A$14</definedName>
    <definedName name="Строка102">Лист1!$B$3:$B$4</definedName>
    <definedName name="Строка103">Лист1!$C$3:$C$7</definedName>
    <definedName name="Строка104">Лист1!$D$3:$D$5</definedName>
    <definedName name="Строка105">Лист1!$E$3:$E$4</definedName>
    <definedName name="Строки1501">Лист1!$A$18:$A$19</definedName>
  </definedNames>
  <calcPr calcId="145621"/>
</workbook>
</file>

<file path=xl/calcChain.xml><?xml version="1.0" encoding="utf-8"?>
<calcChain xmlns="http://schemas.openxmlformats.org/spreadsheetml/2006/main">
  <c r="EI11" i="8" l="1"/>
  <c r="EK23" i="42"/>
  <c r="EK15" i="42" s="1"/>
  <c r="DX23" i="42"/>
  <c r="DX15" i="42" s="1"/>
  <c r="DQ23" i="42"/>
  <c r="DQ15" i="42" s="1"/>
  <c r="DB23" i="42"/>
  <c r="CF23" i="42"/>
  <c r="CF15" i="42" s="1"/>
  <c r="EZ15" i="42"/>
  <c r="DB15" i="42"/>
  <c r="CM15" i="42"/>
  <c r="BQ15" i="42"/>
  <c r="BF15" i="42"/>
  <c r="AY15" i="42"/>
  <c r="AR23" i="42"/>
  <c r="EZ11" i="8" l="1"/>
  <c r="DH18" i="8"/>
  <c r="DH11" i="8" s="1"/>
  <c r="CQ11" i="8"/>
  <c r="CH11" i="8"/>
  <c r="BU11" i="8"/>
  <c r="DS7" i="51" l="1"/>
  <c r="CT7" i="51"/>
  <c r="CT7" i="50"/>
  <c r="CL8" i="52" l="1"/>
  <c r="BN8" i="52"/>
  <c r="BD8" i="52"/>
  <c r="AS8" i="52"/>
  <c r="B1581" i="53" l="1"/>
  <c r="B1191" i="53"/>
  <c r="B1190" i="53"/>
  <c r="B1189" i="53"/>
  <c r="B1188" i="53"/>
  <c r="B1187" i="53"/>
  <c r="B1186" i="53"/>
  <c r="B1185" i="53"/>
  <c r="B1184" i="53"/>
  <c r="B1183" i="53"/>
  <c r="B1182" i="53"/>
  <c r="B1181" i="53"/>
  <c r="B496" i="53" l="1"/>
  <c r="B251" i="53" l="1"/>
  <c r="B467" i="53"/>
  <c r="B466" i="53"/>
  <c r="B465" i="53"/>
  <c r="B464" i="53"/>
  <c r="B463" i="53" l="1"/>
  <c r="B462" i="53"/>
  <c r="B461" i="53"/>
  <c r="B460" i="53"/>
  <c r="B459" i="53"/>
  <c r="B458" i="53"/>
  <c r="B457" i="53"/>
  <c r="B250" i="53"/>
  <c r="B249" i="53"/>
  <c r="B248" i="53"/>
  <c r="B247" i="53"/>
  <c r="B246" i="53"/>
  <c r="B40" i="53"/>
  <c r="B39" i="53"/>
  <c r="B38" i="53"/>
  <c r="B37" i="53"/>
  <c r="B36" i="53"/>
  <c r="B35" i="53"/>
  <c r="FJ12" i="36" l="1"/>
  <c r="FJ10" i="36"/>
  <c r="FJ9" i="36"/>
  <c r="FJ7" i="36"/>
  <c r="FJ6" i="36"/>
  <c r="FJ5" i="36"/>
  <c r="FJ8" i="36" l="1"/>
  <c r="FI6" i="36" s="1"/>
  <c r="FJ4" i="36"/>
  <c r="FI5" i="36" s="1"/>
  <c r="FJ11" i="36"/>
  <c r="FI7" i="36" s="1"/>
  <c r="B3" i="53" l="1"/>
  <c r="B4" i="53"/>
  <c r="B20" i="53" l="1"/>
  <c r="B6" i="53"/>
  <c r="B21" i="53"/>
  <c r="B19" i="53"/>
  <c r="B18" i="53"/>
  <c r="B17" i="53"/>
  <c r="B13" i="53"/>
  <c r="B16" i="53"/>
  <c r="B12" i="53"/>
  <c r="B15" i="53"/>
  <c r="B8" i="53"/>
  <c r="B11" i="53"/>
  <c r="B14" i="53"/>
  <c r="B10" i="53"/>
  <c r="B29" i="53"/>
  <c r="B9" i="53"/>
  <c r="B7" i="53"/>
  <c r="B23" i="53"/>
  <c r="B232" i="53"/>
  <c r="B231" i="53"/>
  <c r="B230" i="53"/>
  <c r="B229" i="53"/>
  <c r="B228" i="53"/>
  <c r="B227" i="53"/>
  <c r="B226" i="53"/>
  <c r="B225" i="53"/>
  <c r="B224" i="53"/>
  <c r="B223" i="53"/>
  <c r="B222" i="53"/>
  <c r="B221" i="53"/>
  <c r="B220" i="53"/>
  <c r="B219" i="53"/>
  <c r="B218" i="53"/>
  <c r="B217" i="53"/>
  <c r="B216" i="53"/>
  <c r="B215" i="53"/>
  <c r="B214" i="53"/>
  <c r="B213" i="53"/>
  <c r="B212" i="53"/>
  <c r="B211" i="53"/>
  <c r="B210" i="53"/>
  <c r="B234" i="53"/>
  <c r="B209" i="53"/>
  <c r="B208" i="53"/>
  <c r="B207" i="53"/>
  <c r="B206" i="53"/>
  <c r="B205" i="53"/>
  <c r="B204" i="53"/>
  <c r="B203" i="53"/>
  <c r="B202" i="53"/>
  <c r="B201" i="53"/>
  <c r="B200" i="53"/>
  <c r="B199" i="53"/>
  <c r="B198" i="53"/>
  <c r="B197" i="53"/>
  <c r="B196" i="53"/>
  <c r="B195" i="53"/>
  <c r="B194" i="53"/>
  <c r="B193" i="53"/>
  <c r="B192" i="53"/>
  <c r="B191" i="53"/>
  <c r="B190" i="53"/>
  <c r="B189" i="53"/>
  <c r="B188" i="53"/>
  <c r="B187" i="53"/>
  <c r="B186" i="53"/>
  <c r="B185" i="53"/>
  <c r="B184" i="53"/>
  <c r="B183" i="53"/>
  <c r="B182" i="53"/>
  <c r="B181" i="53"/>
  <c r="B180" i="53"/>
  <c r="B179" i="53"/>
  <c r="B178" i="53"/>
  <c r="B177" i="53"/>
  <c r="B176" i="53"/>
  <c r="B175" i="53"/>
  <c r="B174" i="53"/>
  <c r="B173" i="53"/>
  <c r="B172" i="53"/>
  <c r="B171" i="53"/>
  <c r="B170" i="53"/>
  <c r="B169" i="53"/>
  <c r="B168" i="53"/>
  <c r="B167" i="53"/>
  <c r="B166" i="53"/>
  <c r="B165" i="53"/>
  <c r="B164" i="53"/>
  <c r="B163" i="53"/>
  <c r="B162" i="53"/>
  <c r="B161" i="53"/>
  <c r="B160" i="53"/>
  <c r="B159" i="53"/>
  <c r="B158" i="53"/>
  <c r="B157" i="53"/>
  <c r="B156" i="53"/>
  <c r="B155" i="53"/>
  <c r="B154" i="53"/>
  <c r="B153" i="53"/>
  <c r="B152" i="53"/>
  <c r="B151" i="53"/>
  <c r="B150" i="53"/>
  <c r="B149" i="53"/>
  <c r="B148" i="53"/>
  <c r="B147" i="53"/>
  <c r="B146" i="53"/>
  <c r="B145" i="53"/>
  <c r="B144" i="53"/>
  <c r="B143" i="53"/>
  <c r="B142" i="53"/>
  <c r="B141" i="53"/>
  <c r="B140" i="53"/>
  <c r="B139" i="53"/>
  <c r="B138" i="53"/>
  <c r="B137" i="53"/>
  <c r="B136" i="53"/>
  <c r="B135" i="53"/>
  <c r="B134" i="53"/>
  <c r="B133" i="53"/>
  <c r="B132" i="53"/>
  <c r="B131" i="53"/>
  <c r="B130" i="53"/>
  <c r="B129" i="53"/>
  <c r="B128" i="53"/>
  <c r="B127" i="53"/>
  <c r="B126" i="53"/>
  <c r="B125" i="53"/>
  <c r="B124" i="53"/>
  <c r="B123" i="53"/>
  <c r="B122" i="53"/>
  <c r="B121" i="53"/>
  <c r="B120" i="53"/>
  <c r="B119" i="53"/>
  <c r="B118" i="53"/>
  <c r="B95" i="53"/>
  <c r="B117" i="53"/>
  <c r="B116" i="53"/>
  <c r="B115" i="53"/>
  <c r="B114" i="53"/>
  <c r="B113" i="53"/>
  <c r="B112" i="53"/>
  <c r="B111" i="53"/>
  <c r="B110" i="53"/>
  <c r="B109" i="53"/>
  <c r="B108" i="53"/>
  <c r="B107" i="53"/>
  <c r="B106" i="53"/>
  <c r="B105" i="53"/>
  <c r="B104" i="53"/>
  <c r="B103" i="53"/>
  <c r="B102" i="53"/>
  <c r="B101" i="53"/>
  <c r="B100" i="53"/>
  <c r="B99" i="53"/>
  <c r="B98" i="53"/>
  <c r="B97" i="53"/>
  <c r="B96" i="53"/>
  <c r="B94" i="53"/>
  <c r="B82" i="53"/>
  <c r="B93" i="53"/>
  <c r="B81" i="53"/>
  <c r="B92" i="53"/>
  <c r="B80" i="53"/>
  <c r="B91" i="53"/>
  <c r="B79" i="53"/>
  <c r="B90" i="53"/>
  <c r="B78" i="53"/>
  <c r="B89" i="53"/>
  <c r="B77" i="53"/>
  <c r="B88" i="53"/>
  <c r="B87" i="53"/>
  <c r="B86" i="53"/>
  <c r="B85" i="53"/>
  <c r="B84" i="53"/>
  <c r="B83" i="53"/>
  <c r="B58" i="53"/>
  <c r="B57" i="53"/>
  <c r="B56" i="53"/>
  <c r="B55" i="53"/>
  <c r="B54" i="53"/>
  <c r="B53" i="53"/>
  <c r="B76" i="53"/>
  <c r="B75" i="53"/>
  <c r="B74" i="53"/>
  <c r="B73" i="53"/>
  <c r="B72" i="53"/>
  <c r="B71" i="53"/>
  <c r="B70" i="53"/>
  <c r="B69" i="53"/>
  <c r="B68" i="53"/>
  <c r="B67" i="53"/>
  <c r="B66" i="53"/>
  <c r="B65" i="53"/>
  <c r="B64" i="53"/>
  <c r="B63" i="53"/>
  <c r="B62" i="53"/>
  <c r="B61" i="53"/>
  <c r="B60" i="53"/>
  <c r="B59" i="53"/>
  <c r="B52" i="53"/>
  <c r="B46" i="53"/>
  <c r="B51" i="53"/>
  <c r="B45" i="53"/>
  <c r="B50" i="53"/>
  <c r="B44" i="53"/>
  <c r="B49" i="53"/>
  <c r="B43" i="53"/>
  <c r="B48" i="53"/>
  <c r="B42" i="53"/>
  <c r="B47" i="53"/>
  <c r="B41" i="53"/>
  <c r="B34" i="53"/>
  <c r="B33" i="53"/>
  <c r="B32" i="53"/>
  <c r="B31" i="53"/>
  <c r="B30" i="53"/>
  <c r="B240" i="53"/>
  <c r="B28" i="53"/>
  <c r="B27" i="53"/>
  <c r="B26" i="53"/>
  <c r="B25" i="53"/>
  <c r="B24" i="53"/>
  <c r="B443" i="53"/>
  <c r="B442" i="53"/>
  <c r="B441" i="53"/>
  <c r="B440" i="53"/>
  <c r="B439" i="53"/>
  <c r="B438" i="53"/>
  <c r="B437" i="53"/>
  <c r="B436" i="53"/>
  <c r="B435" i="53"/>
  <c r="B434" i="53"/>
  <c r="B433" i="53"/>
  <c r="B432" i="53"/>
  <c r="B431" i="53"/>
  <c r="B430" i="53"/>
  <c r="B429" i="53"/>
  <c r="B428" i="53"/>
  <c r="B427" i="53"/>
  <c r="B426" i="53"/>
  <c r="B425" i="53"/>
  <c r="B424" i="53"/>
  <c r="B423" i="53"/>
  <c r="B422" i="53"/>
  <c r="B421" i="53"/>
  <c r="B445" i="53"/>
  <c r="B420" i="53"/>
  <c r="B419" i="53"/>
  <c r="B418" i="53"/>
  <c r="B417" i="53"/>
  <c r="B416" i="53"/>
  <c r="B415" i="53"/>
  <c r="B414" i="53"/>
  <c r="B413" i="53"/>
  <c r="B412" i="53"/>
  <c r="B411" i="53"/>
  <c r="B410" i="53"/>
  <c r="B409" i="53"/>
  <c r="B408" i="53"/>
  <c r="B407" i="53"/>
  <c r="B406" i="53"/>
  <c r="B405" i="53"/>
  <c r="B404" i="53"/>
  <c r="B403" i="53"/>
  <c r="B402" i="53"/>
  <c r="B401" i="53"/>
  <c r="B400" i="53"/>
  <c r="B399" i="53"/>
  <c r="B398" i="53"/>
  <c r="B397" i="53"/>
  <c r="B396" i="53"/>
  <c r="B395" i="53"/>
  <c r="B394" i="53"/>
  <c r="B393" i="53"/>
  <c r="B392" i="53"/>
  <c r="B391" i="53"/>
  <c r="B390" i="53"/>
  <c r="B389" i="53"/>
  <c r="B388" i="53"/>
  <c r="B387" i="53"/>
  <c r="B386" i="53"/>
  <c r="B385" i="53"/>
  <c r="B384" i="53"/>
  <c r="B383" i="53"/>
  <c r="B382" i="53"/>
  <c r="B381" i="53"/>
  <c r="B380" i="53"/>
  <c r="B379" i="53"/>
  <c r="B378" i="53"/>
  <c r="B377" i="53"/>
  <c r="B376" i="53"/>
  <c r="B375" i="53"/>
  <c r="B374" i="53"/>
  <c r="B373" i="53"/>
  <c r="B372" i="53"/>
  <c r="B371" i="53"/>
  <c r="B370" i="53"/>
  <c r="B369" i="53"/>
  <c r="B368" i="53"/>
  <c r="B367" i="53"/>
  <c r="B366" i="53"/>
  <c r="B365" i="53"/>
  <c r="B364" i="53"/>
  <c r="B363" i="53"/>
  <c r="B362" i="53"/>
  <c r="B361" i="53"/>
  <c r="B360" i="53"/>
  <c r="B359" i="53"/>
  <c r="B358" i="53"/>
  <c r="B357" i="53"/>
  <c r="B356" i="53"/>
  <c r="B355" i="53"/>
  <c r="B354" i="53"/>
  <c r="B353" i="53"/>
  <c r="B352" i="53"/>
  <c r="B329" i="53"/>
  <c r="B351" i="53"/>
  <c r="B350" i="53"/>
  <c r="B349" i="53"/>
  <c r="B348" i="53"/>
  <c r="B347" i="53"/>
  <c r="B346" i="53"/>
  <c r="B345" i="53"/>
  <c r="B344" i="53"/>
  <c r="B343" i="53"/>
  <c r="B342" i="53"/>
  <c r="B341" i="53"/>
  <c r="B340" i="53"/>
  <c r="B339" i="53"/>
  <c r="B338" i="53"/>
  <c r="B337" i="53"/>
  <c r="B336" i="53"/>
  <c r="B335" i="53"/>
  <c r="B334" i="53"/>
  <c r="B333" i="53"/>
  <c r="B332" i="53"/>
  <c r="B331" i="53"/>
  <c r="B330" i="53"/>
  <c r="B306" i="53"/>
  <c r="B328" i="53"/>
  <c r="B327" i="53"/>
  <c r="B326" i="53"/>
  <c r="B325" i="53"/>
  <c r="B324" i="53"/>
  <c r="B323" i="53"/>
  <c r="B322" i="53"/>
  <c r="B321" i="53"/>
  <c r="B320" i="53"/>
  <c r="B319" i="53"/>
  <c r="B318" i="53"/>
  <c r="B317" i="53"/>
  <c r="B316" i="53"/>
  <c r="B315" i="53"/>
  <c r="B314" i="53"/>
  <c r="B313" i="53"/>
  <c r="B312" i="53"/>
  <c r="B311" i="53"/>
  <c r="B310" i="53"/>
  <c r="B309" i="53"/>
  <c r="B308" i="53"/>
  <c r="B307" i="53"/>
  <c r="B305" i="53"/>
  <c r="B293" i="53"/>
  <c r="B304" i="53"/>
  <c r="B292" i="53"/>
  <c r="B303" i="53"/>
  <c r="B291" i="53"/>
  <c r="B302" i="53"/>
  <c r="B290" i="53"/>
  <c r="B301" i="53"/>
  <c r="B289" i="53"/>
  <c r="B295" i="53"/>
  <c r="B300" i="53"/>
  <c r="B288" i="53"/>
  <c r="B299" i="53"/>
  <c r="B298" i="53"/>
  <c r="B297" i="53"/>
  <c r="B296" i="53"/>
  <c r="B294" i="53"/>
  <c r="B269" i="53"/>
  <c r="B268" i="53"/>
  <c r="B267" i="53"/>
  <c r="B266" i="53"/>
  <c r="B265" i="53"/>
  <c r="B264" i="53"/>
  <c r="B287" i="53"/>
  <c r="B286" i="53"/>
  <c r="B285" i="53"/>
  <c r="B284" i="53"/>
  <c r="B283" i="53"/>
  <c r="B282" i="53"/>
  <c r="B281" i="53"/>
  <c r="B280" i="53"/>
  <c r="B279" i="53"/>
  <c r="B278" i="53"/>
  <c r="B277" i="53"/>
  <c r="B276" i="53"/>
  <c r="B275" i="53"/>
  <c r="B274" i="53"/>
  <c r="B273" i="53"/>
  <c r="B272" i="53"/>
  <c r="B271" i="53"/>
  <c r="B270" i="53"/>
  <c r="B263" i="53"/>
  <c r="B257" i="53"/>
  <c r="B262" i="53"/>
  <c r="B256" i="53"/>
  <c r="B261" i="53"/>
  <c r="B255" i="53"/>
  <c r="B260" i="53"/>
  <c r="B254" i="53"/>
  <c r="B259" i="53"/>
  <c r="B253" i="53"/>
  <c r="B258" i="53"/>
  <c r="B252" i="53"/>
  <c r="B245" i="53"/>
  <c r="B244" i="53"/>
  <c r="B243" i="53"/>
  <c r="B242" i="53"/>
  <c r="B241" i="53"/>
  <c r="B452" i="53"/>
  <c r="B239" i="53"/>
  <c r="B238" i="53"/>
  <c r="B237" i="53"/>
  <c r="B236" i="53"/>
  <c r="B235" i="53"/>
  <c r="B820" i="53"/>
  <c r="B819" i="53"/>
  <c r="B818" i="53"/>
  <c r="B817" i="53"/>
  <c r="B816" i="53"/>
  <c r="B815" i="53"/>
  <c r="B814" i="53"/>
  <c r="B813" i="53"/>
  <c r="B812" i="53"/>
  <c r="B811" i="53"/>
  <c r="B810" i="53"/>
  <c r="B809" i="53"/>
  <c r="B808" i="53"/>
  <c r="B807" i="53"/>
  <c r="B806" i="53"/>
  <c r="B805" i="53"/>
  <c r="B804" i="53"/>
  <c r="B803" i="53"/>
  <c r="B802" i="53"/>
  <c r="B801" i="53"/>
  <c r="B800" i="53"/>
  <c r="B799" i="53"/>
  <c r="B798" i="53"/>
  <c r="B985" i="53"/>
  <c r="B797" i="53"/>
  <c r="B796" i="53"/>
  <c r="B795" i="53"/>
  <c r="B794" i="53"/>
  <c r="B793" i="53"/>
  <c r="B792" i="53"/>
  <c r="B791" i="53"/>
  <c r="B790" i="53"/>
  <c r="B789" i="53"/>
  <c r="B788" i="53"/>
  <c r="B787" i="53"/>
  <c r="B786" i="53"/>
  <c r="B785" i="53"/>
  <c r="B784" i="53"/>
  <c r="B783" i="53"/>
  <c r="B782" i="53"/>
  <c r="B781" i="53"/>
  <c r="B780" i="53"/>
  <c r="B779" i="53"/>
  <c r="B778" i="53"/>
  <c r="B777" i="53"/>
  <c r="B776" i="53"/>
  <c r="B775" i="53"/>
  <c r="B774" i="53"/>
  <c r="B773" i="53"/>
  <c r="B772" i="53"/>
  <c r="B771" i="53"/>
  <c r="B770" i="53"/>
  <c r="B769" i="53"/>
  <c r="B768" i="53"/>
  <c r="B767" i="53"/>
  <c r="B766" i="53"/>
  <c r="B765" i="53"/>
  <c r="B764" i="53"/>
  <c r="B763" i="53"/>
  <c r="B762" i="53"/>
  <c r="B761" i="53"/>
  <c r="B760" i="53"/>
  <c r="B759" i="53"/>
  <c r="B758" i="53"/>
  <c r="B757" i="53"/>
  <c r="B756" i="53"/>
  <c r="B755" i="53"/>
  <c r="B754" i="53"/>
  <c r="B753" i="53"/>
  <c r="B752" i="53"/>
  <c r="B751" i="53"/>
  <c r="B750" i="53"/>
  <c r="B749" i="53"/>
  <c r="B748" i="53"/>
  <c r="B747" i="53"/>
  <c r="B746" i="53"/>
  <c r="B745" i="53"/>
  <c r="B744" i="53"/>
  <c r="B743" i="53"/>
  <c r="B742" i="53"/>
  <c r="B741" i="53"/>
  <c r="B740" i="53"/>
  <c r="B739" i="53"/>
  <c r="B738" i="53"/>
  <c r="B737" i="53"/>
  <c r="B736" i="53"/>
  <c r="B735" i="53"/>
  <c r="B734" i="53"/>
  <c r="B733" i="53"/>
  <c r="B732" i="53"/>
  <c r="B731" i="53"/>
  <c r="B730" i="53"/>
  <c r="B729" i="53"/>
  <c r="B728" i="53"/>
  <c r="B727" i="53"/>
  <c r="B726" i="53"/>
  <c r="B725" i="53"/>
  <c r="B724" i="53"/>
  <c r="B723" i="53"/>
  <c r="B722" i="53"/>
  <c r="B721" i="53"/>
  <c r="B720" i="53"/>
  <c r="B719" i="53"/>
  <c r="B718" i="53"/>
  <c r="B717" i="53"/>
  <c r="B716" i="53"/>
  <c r="B715" i="53"/>
  <c r="B714" i="53"/>
  <c r="B713" i="53"/>
  <c r="B712" i="53"/>
  <c r="B711" i="53"/>
  <c r="B710" i="53"/>
  <c r="B709" i="53"/>
  <c r="B708" i="53"/>
  <c r="B707" i="53"/>
  <c r="B706" i="53"/>
  <c r="B705" i="53"/>
  <c r="B704" i="53"/>
  <c r="B703" i="53"/>
  <c r="B702" i="53"/>
  <c r="B701" i="53"/>
  <c r="B700" i="53"/>
  <c r="B699" i="53"/>
  <c r="B698" i="53"/>
  <c r="B697" i="53"/>
  <c r="B696" i="53"/>
  <c r="B695" i="53"/>
  <c r="B694" i="53"/>
  <c r="B693" i="53"/>
  <c r="B692" i="53"/>
  <c r="B691" i="53"/>
  <c r="B690" i="53"/>
  <c r="B689" i="53"/>
  <c r="B688" i="53"/>
  <c r="B687" i="53"/>
  <c r="B686" i="53"/>
  <c r="B685" i="53"/>
  <c r="B684" i="53"/>
  <c r="B683" i="53"/>
  <c r="B682" i="53"/>
  <c r="B681" i="53"/>
  <c r="B680" i="53"/>
  <c r="B679" i="53"/>
  <c r="B678" i="53"/>
  <c r="B677" i="53"/>
  <c r="B676" i="53"/>
  <c r="B675" i="53"/>
  <c r="B674" i="53"/>
  <c r="B673" i="53"/>
  <c r="B672" i="53"/>
  <c r="B671" i="53"/>
  <c r="B670" i="53"/>
  <c r="B669" i="53"/>
  <c r="B668" i="53"/>
  <c r="B667" i="53"/>
  <c r="B666" i="53"/>
  <c r="B665" i="53"/>
  <c r="B664" i="53"/>
  <c r="B663" i="53"/>
  <c r="B662" i="53"/>
  <c r="B661" i="53"/>
  <c r="B660" i="53"/>
  <c r="B659" i="53"/>
  <c r="B658" i="53"/>
  <c r="B657" i="53"/>
  <c r="B656" i="53"/>
  <c r="B655" i="53"/>
  <c r="B654" i="53"/>
  <c r="B653" i="53"/>
  <c r="B652" i="53"/>
  <c r="B651" i="53"/>
  <c r="B650" i="53"/>
  <c r="B649" i="53"/>
  <c r="B648" i="53"/>
  <c r="B647" i="53"/>
  <c r="B646" i="53"/>
  <c r="B645" i="53"/>
  <c r="B644" i="53"/>
  <c r="B643" i="53"/>
  <c r="B642" i="53"/>
  <c r="B641" i="53"/>
  <c r="B640" i="53"/>
  <c r="B639" i="53"/>
  <c r="B638" i="53"/>
  <c r="B637" i="53"/>
  <c r="B636" i="53"/>
  <c r="B635" i="53"/>
  <c r="B634" i="53"/>
  <c r="B633" i="53"/>
  <c r="B632" i="53"/>
  <c r="B631" i="53"/>
  <c r="B630" i="53"/>
  <c r="B629" i="53"/>
  <c r="B628" i="53"/>
  <c r="B627" i="53"/>
  <c r="B626" i="53"/>
  <c r="B625" i="53"/>
  <c r="B624" i="53"/>
  <c r="B623" i="53"/>
  <c r="B622" i="53"/>
  <c r="B621" i="53"/>
  <c r="B620" i="53"/>
  <c r="B619" i="53"/>
  <c r="B618" i="53"/>
  <c r="B617" i="53"/>
  <c r="B616" i="53"/>
  <c r="B615" i="53"/>
  <c r="B614" i="53"/>
  <c r="B613" i="53"/>
  <c r="B590" i="53"/>
  <c r="B612" i="53"/>
  <c r="B611" i="53"/>
  <c r="B610" i="53"/>
  <c r="B609" i="53"/>
  <c r="B608" i="53"/>
  <c r="B607" i="53"/>
  <c r="B606" i="53"/>
  <c r="B605" i="53"/>
  <c r="B604" i="53"/>
  <c r="B603" i="53"/>
  <c r="B602" i="53"/>
  <c r="B601" i="53"/>
  <c r="B600" i="53"/>
  <c r="B599" i="53"/>
  <c r="B598" i="53"/>
  <c r="B597" i="53"/>
  <c r="B596" i="53"/>
  <c r="B595" i="53"/>
  <c r="B594" i="53"/>
  <c r="B593" i="53"/>
  <c r="B592" i="53"/>
  <c r="B591" i="53"/>
  <c r="B567" i="53"/>
  <c r="B589" i="53"/>
  <c r="B588" i="53"/>
  <c r="B587" i="53"/>
  <c r="B586" i="53"/>
  <c r="B585" i="53"/>
  <c r="B584" i="53"/>
  <c r="B583" i="53"/>
  <c r="B582" i="53"/>
  <c r="B581" i="53"/>
  <c r="B580" i="53"/>
  <c r="B579" i="53"/>
  <c r="B578" i="53"/>
  <c r="B577" i="53"/>
  <c r="B576" i="53"/>
  <c r="B575" i="53"/>
  <c r="B574" i="53"/>
  <c r="B573" i="53"/>
  <c r="B572" i="53"/>
  <c r="B571" i="53"/>
  <c r="B570" i="53"/>
  <c r="B569" i="53"/>
  <c r="B568" i="53"/>
  <c r="B566" i="53"/>
  <c r="B555" i="53"/>
  <c r="B565" i="53"/>
  <c r="B554" i="53"/>
  <c r="B564" i="53"/>
  <c r="B553" i="53"/>
  <c r="B563" i="53"/>
  <c r="B552" i="53"/>
  <c r="B562" i="53"/>
  <c r="B551" i="53"/>
  <c r="B561" i="53"/>
  <c r="B550" i="53"/>
  <c r="B560" i="53"/>
  <c r="B549" i="53"/>
  <c r="B559" i="53"/>
  <c r="B548" i="53"/>
  <c r="B558" i="53"/>
  <c r="B547" i="53"/>
  <c r="B557" i="53"/>
  <c r="B546" i="53"/>
  <c r="B556" i="53"/>
  <c r="B545" i="53"/>
  <c r="B544" i="53"/>
  <c r="B543" i="53"/>
  <c r="B542" i="53"/>
  <c r="B541" i="53"/>
  <c r="B540" i="53"/>
  <c r="B539" i="53"/>
  <c r="B538" i="53"/>
  <c r="B537" i="53"/>
  <c r="B536" i="53"/>
  <c r="B535" i="53"/>
  <c r="B534" i="53"/>
  <c r="B500" i="53"/>
  <c r="B499" i="53"/>
  <c r="B498" i="53"/>
  <c r="B497" i="53"/>
  <c r="B495" i="53"/>
  <c r="B494" i="53"/>
  <c r="B493" i="53"/>
  <c r="B492" i="53"/>
  <c r="B491" i="53"/>
  <c r="B490" i="53"/>
  <c r="B523" i="53"/>
  <c r="B533" i="53"/>
  <c r="B522" i="53"/>
  <c r="B532" i="53"/>
  <c r="B521" i="53"/>
  <c r="B531" i="53"/>
  <c r="B520" i="53"/>
  <c r="B530" i="53"/>
  <c r="B519" i="53"/>
  <c r="B529" i="53"/>
  <c r="B518" i="53"/>
  <c r="B528" i="53"/>
  <c r="B517" i="53"/>
  <c r="B527" i="53"/>
  <c r="B516" i="53"/>
  <c r="B526" i="53"/>
  <c r="B515" i="53"/>
  <c r="B525" i="53"/>
  <c r="B514" i="53"/>
  <c r="B524" i="53"/>
  <c r="B513" i="53"/>
  <c r="B512" i="53"/>
  <c r="B511" i="53"/>
  <c r="B510" i="53"/>
  <c r="B509" i="53"/>
  <c r="B508" i="53"/>
  <c r="B507" i="53"/>
  <c r="B506" i="53"/>
  <c r="B505" i="53"/>
  <c r="B504" i="53"/>
  <c r="B503" i="53"/>
  <c r="B502" i="53"/>
  <c r="B501" i="53"/>
  <c r="B489" i="53"/>
  <c r="B488" i="53"/>
  <c r="B487" i="53"/>
  <c r="B486" i="53"/>
  <c r="B485" i="53"/>
  <c r="B484" i="53"/>
  <c r="B483" i="53"/>
  <c r="B482" i="53"/>
  <c r="B481" i="53"/>
  <c r="B480" i="53"/>
  <c r="B479" i="53"/>
  <c r="B984" i="53"/>
  <c r="B478" i="53"/>
  <c r="B477" i="53"/>
  <c r="B476" i="53"/>
  <c r="B475" i="53"/>
  <c r="B474" i="53"/>
  <c r="B473" i="53"/>
  <c r="B472" i="53"/>
  <c r="B471" i="53"/>
  <c r="B470" i="53"/>
  <c r="B469" i="53"/>
  <c r="B468" i="53"/>
  <c r="B456" i="53"/>
  <c r="B450" i="53"/>
  <c r="B455" i="53"/>
  <c r="B454" i="53"/>
  <c r="B453" i="53"/>
  <c r="B451" i="53"/>
  <c r="B822" i="53"/>
  <c r="B449" i="53"/>
  <c r="B448" i="53"/>
  <c r="B447" i="53"/>
  <c r="B446" i="53"/>
  <c r="B986" i="53"/>
  <c r="B233" i="53" l="1"/>
  <c r="FC4" i="37" s="1"/>
  <c r="B444" i="53"/>
  <c r="FO3" i="39" s="1"/>
  <c r="B5" i="53"/>
  <c r="FI24" i="36" s="1"/>
  <c r="B2" i="53"/>
  <c r="FI13" i="36" s="1"/>
  <c r="B22" i="53"/>
  <c r="FC4" i="3" s="1"/>
  <c r="B995" i="53"/>
  <c r="B994" i="53"/>
  <c r="B993" i="53"/>
  <c r="B992" i="53"/>
  <c r="B991" i="53"/>
  <c r="B990" i="53"/>
  <c r="B989" i="53"/>
  <c r="B988" i="53"/>
  <c r="B987" i="53"/>
  <c r="B999" i="53"/>
  <c r="B983" i="53"/>
  <c r="B974" i="53"/>
  <c r="B982" i="53"/>
  <c r="B973" i="53"/>
  <c r="B981" i="53"/>
  <c r="B972" i="53"/>
  <c r="B980" i="53"/>
  <c r="B971" i="53"/>
  <c r="B979" i="53"/>
  <c r="B970" i="53"/>
  <c r="B978" i="53"/>
  <c r="B969" i="53"/>
  <c r="B977" i="53"/>
  <c r="B968" i="53"/>
  <c r="B976" i="53"/>
  <c r="B967" i="53"/>
  <c r="B975" i="53"/>
  <c r="B966" i="53"/>
  <c r="B965" i="53"/>
  <c r="B964" i="53"/>
  <c r="B963" i="53"/>
  <c r="B962" i="53"/>
  <c r="B961" i="53"/>
  <c r="B960" i="53"/>
  <c r="B959" i="53"/>
  <c r="B958" i="53"/>
  <c r="B957" i="53"/>
  <c r="B956" i="53"/>
  <c r="B955" i="53"/>
  <c r="B954" i="53"/>
  <c r="B953" i="53"/>
  <c r="B952" i="53"/>
  <c r="B951" i="53"/>
  <c r="B950" i="53"/>
  <c r="B949" i="53"/>
  <c r="B948" i="53"/>
  <c r="B947" i="53"/>
  <c r="B946" i="53"/>
  <c r="B945" i="53"/>
  <c r="B944" i="53"/>
  <c r="B943" i="53"/>
  <c r="B942" i="53"/>
  <c r="B941" i="53"/>
  <c r="B940" i="53"/>
  <c r="B939" i="53"/>
  <c r="B938" i="53"/>
  <c r="B937" i="53"/>
  <c r="B936" i="53"/>
  <c r="B935" i="53"/>
  <c r="B934" i="53"/>
  <c r="B933" i="53"/>
  <c r="B932" i="53"/>
  <c r="B931" i="53"/>
  <c r="B930" i="53"/>
  <c r="B929" i="53"/>
  <c r="B928" i="53"/>
  <c r="B927" i="53"/>
  <c r="B926" i="53"/>
  <c r="B925" i="53"/>
  <c r="B924" i="53"/>
  <c r="B923" i="53"/>
  <c r="B922" i="53"/>
  <c r="B921" i="53"/>
  <c r="B920" i="53"/>
  <c r="B919" i="53"/>
  <c r="B918" i="53"/>
  <c r="B917" i="53"/>
  <c r="B916" i="53"/>
  <c r="B915" i="53"/>
  <c r="B914" i="53"/>
  <c r="B913" i="53"/>
  <c r="B912" i="53"/>
  <c r="B911" i="53"/>
  <c r="B910" i="53"/>
  <c r="B909" i="53"/>
  <c r="B908" i="53"/>
  <c r="B907" i="53"/>
  <c r="B906" i="53"/>
  <c r="B905" i="53"/>
  <c r="B904" i="53"/>
  <c r="B903" i="53"/>
  <c r="B902" i="53"/>
  <c r="B901" i="53"/>
  <c r="B900" i="53"/>
  <c r="B899" i="53"/>
  <c r="B898" i="53"/>
  <c r="B897" i="53"/>
  <c r="B896" i="53"/>
  <c r="B895" i="53"/>
  <c r="B894" i="53"/>
  <c r="B893" i="53"/>
  <c r="B892" i="53"/>
  <c r="B891" i="53"/>
  <c r="B890" i="53"/>
  <c r="B889" i="53"/>
  <c r="B888" i="53"/>
  <c r="B887" i="53"/>
  <c r="B886" i="53"/>
  <c r="B885" i="53"/>
  <c r="B884" i="53"/>
  <c r="B883" i="53"/>
  <c r="B882" i="53"/>
  <c r="B881" i="53"/>
  <c r="B880" i="53"/>
  <c r="B879" i="53"/>
  <c r="B878" i="53"/>
  <c r="B877" i="53"/>
  <c r="B876" i="53"/>
  <c r="B875" i="53"/>
  <c r="B874" i="53"/>
  <c r="B873" i="53"/>
  <c r="B872" i="53"/>
  <c r="B871" i="53"/>
  <c r="B870" i="53"/>
  <c r="B869" i="53"/>
  <c r="B868" i="53"/>
  <c r="B867" i="53"/>
  <c r="B866" i="53"/>
  <c r="B865" i="53"/>
  <c r="B864" i="53"/>
  <c r="B863" i="53"/>
  <c r="B862" i="53"/>
  <c r="B861" i="53"/>
  <c r="B860" i="53"/>
  <c r="B859" i="53"/>
  <c r="B858" i="53"/>
  <c r="B857" i="53"/>
  <c r="B856" i="53"/>
  <c r="B855" i="53"/>
  <c r="B854" i="53"/>
  <c r="B853" i="53"/>
  <c r="B852" i="53"/>
  <c r="B851" i="53"/>
  <c r="B850" i="53"/>
  <c r="B849" i="53"/>
  <c r="B848" i="53"/>
  <c r="B847" i="53"/>
  <c r="B846" i="53"/>
  <c r="B845" i="53"/>
  <c r="B844" i="53"/>
  <c r="B843" i="53"/>
  <c r="B842" i="53"/>
  <c r="B841" i="53"/>
  <c r="B840" i="53"/>
  <c r="B839" i="53"/>
  <c r="B838" i="53"/>
  <c r="B837" i="53"/>
  <c r="B836" i="53"/>
  <c r="B835" i="53"/>
  <c r="B834" i="53"/>
  <c r="B833" i="53"/>
  <c r="B832" i="53"/>
  <c r="B831" i="53"/>
  <c r="B830" i="53"/>
  <c r="B829" i="53"/>
  <c r="B828" i="53"/>
  <c r="B827" i="53"/>
  <c r="B826" i="53"/>
  <c r="B825" i="53"/>
  <c r="B824" i="53"/>
  <c r="B823" i="53"/>
  <c r="B1008" i="53"/>
  <c r="B997" i="53"/>
  <c r="B996" i="53" s="1"/>
  <c r="FI22" i="16" s="1"/>
  <c r="B1057" i="53"/>
  <c r="B1146" i="53"/>
  <c r="B1145" i="53"/>
  <c r="B1144" i="53"/>
  <c r="B1143" i="53"/>
  <c r="B1142" i="53"/>
  <c r="B1141" i="53"/>
  <c r="B1140" i="53"/>
  <c r="B1139" i="53"/>
  <c r="B1138" i="53"/>
  <c r="B1137" i="53"/>
  <c r="B1136" i="53"/>
  <c r="B1135" i="53"/>
  <c r="B1134" i="53"/>
  <c r="B1133" i="53"/>
  <c r="B1132" i="53"/>
  <c r="B1131" i="53"/>
  <c r="B1130" i="53"/>
  <c r="B1129" i="53"/>
  <c r="B1128" i="53"/>
  <c r="B1127" i="53"/>
  <c r="B1126" i="53"/>
  <c r="B1125" i="53"/>
  <c r="B1124" i="53"/>
  <c r="B1123" i="53"/>
  <c r="B1122" i="53"/>
  <c r="B1121" i="53"/>
  <c r="B1120" i="53"/>
  <c r="B1119" i="53"/>
  <c r="B1118" i="53"/>
  <c r="B1117" i="53"/>
  <c r="B1116" i="53"/>
  <c r="B1115" i="53"/>
  <c r="B1114" i="53"/>
  <c r="B1113" i="53"/>
  <c r="B1112" i="53"/>
  <c r="B1111" i="53"/>
  <c r="B1110" i="53"/>
  <c r="B1109" i="53"/>
  <c r="B1108" i="53"/>
  <c r="B1107" i="53"/>
  <c r="B1106" i="53"/>
  <c r="B1105" i="53"/>
  <c r="B1104" i="53"/>
  <c r="B1103" i="53"/>
  <c r="B1102" i="53"/>
  <c r="B1101" i="53"/>
  <c r="B1100" i="53"/>
  <c r="B1099" i="53"/>
  <c r="B1098" i="53"/>
  <c r="B1097" i="53"/>
  <c r="B1096" i="53"/>
  <c r="B1095" i="53"/>
  <c r="B1094" i="53"/>
  <c r="B1093" i="53"/>
  <c r="B1092" i="53"/>
  <c r="B1091" i="53"/>
  <c r="B1090" i="53"/>
  <c r="B1089" i="53"/>
  <c r="B1088" i="53"/>
  <c r="B1087" i="53"/>
  <c r="B1086" i="53"/>
  <c r="B1085" i="53"/>
  <c r="B1084" i="53"/>
  <c r="B1083" i="53"/>
  <c r="B1082" i="53"/>
  <c r="B1081" i="53"/>
  <c r="B1080" i="53"/>
  <c r="B1079" i="53"/>
  <c r="B1078" i="53"/>
  <c r="B1077" i="53"/>
  <c r="B1076" i="53"/>
  <c r="B1075" i="53"/>
  <c r="B1074" i="53"/>
  <c r="B1073" i="53"/>
  <c r="B1072" i="53"/>
  <c r="B1071" i="53"/>
  <c r="B1070" i="53"/>
  <c r="B1069" i="53"/>
  <c r="B1068" i="53"/>
  <c r="B1067" i="53"/>
  <c r="B1066" i="53"/>
  <c r="B1065" i="53"/>
  <c r="B1064" i="53"/>
  <c r="B1063" i="53"/>
  <c r="B1062" i="53"/>
  <c r="B1061" i="53"/>
  <c r="B1060" i="53"/>
  <c r="B1059" i="53"/>
  <c r="B1058" i="53"/>
  <c r="B1056" i="53"/>
  <c r="B1055" i="53"/>
  <c r="B1054" i="53"/>
  <c r="B1251" i="53"/>
  <c r="B1053" i="53"/>
  <c r="B1052" i="53"/>
  <c r="B1051" i="53"/>
  <c r="B1050" i="53"/>
  <c r="B1049" i="53"/>
  <c r="B1048" i="53"/>
  <c r="B1047" i="53"/>
  <c r="B1046" i="53"/>
  <c r="B1045" i="53"/>
  <c r="B1044" i="53"/>
  <c r="B1043" i="53"/>
  <c r="B1042" i="53"/>
  <c r="B1041" i="53"/>
  <c r="B1040" i="53"/>
  <c r="B1039" i="53"/>
  <c r="B1038" i="53"/>
  <c r="B1037" i="53"/>
  <c r="B1036" i="53"/>
  <c r="B1035" i="53"/>
  <c r="B1034" i="53"/>
  <c r="B1033" i="53"/>
  <c r="B1032" i="53"/>
  <c r="B1031" i="53"/>
  <c r="B1030" i="53"/>
  <c r="B1029" i="53"/>
  <c r="B1028" i="53"/>
  <c r="B1027" i="53"/>
  <c r="B1026" i="53"/>
  <c r="B1025" i="53"/>
  <c r="B1016" i="53"/>
  <c r="B1024" i="53"/>
  <c r="B1023" i="53"/>
  <c r="B1022" i="53"/>
  <c r="B1021" i="53"/>
  <c r="B1020" i="53"/>
  <c r="B1019" i="53"/>
  <c r="B1018" i="53"/>
  <c r="B1148" i="53"/>
  <c r="B1149" i="53"/>
  <c r="B1017" i="53"/>
  <c r="B1015" i="53"/>
  <c r="B1014" i="53"/>
  <c r="B1013" i="53"/>
  <c r="B1012" i="53"/>
  <c r="B1011" i="53"/>
  <c r="B1010" i="53"/>
  <c r="B1009" i="53"/>
  <c r="B1007" i="53"/>
  <c r="B1006" i="53"/>
  <c r="B1005" i="53"/>
  <c r="B1004" i="53"/>
  <c r="B1224" i="53"/>
  <c r="B1003" i="53"/>
  <c r="B1002" i="53"/>
  <c r="B1001" i="53"/>
  <c r="B1000" i="53"/>
  <c r="B1213" i="53"/>
  <c r="B1212" i="53"/>
  <c r="B1211" i="53"/>
  <c r="B1210" i="53"/>
  <c r="B1209" i="53"/>
  <c r="B1208" i="53"/>
  <c r="B1207" i="53"/>
  <c r="B1206" i="53"/>
  <c r="B1205" i="53"/>
  <c r="B1204" i="53"/>
  <c r="B1203" i="53"/>
  <c r="B1202" i="53"/>
  <c r="B1201" i="53"/>
  <c r="B1200" i="53"/>
  <c r="B1199" i="53"/>
  <c r="B1198" i="53"/>
  <c r="B1197" i="53"/>
  <c r="B1196" i="53"/>
  <c r="B1195" i="53"/>
  <c r="B1194" i="53"/>
  <c r="B1193" i="53"/>
  <c r="B1192" i="53"/>
  <c r="B1157" i="53"/>
  <c r="B1180" i="53"/>
  <c r="B1179" i="53"/>
  <c r="B1178" i="53"/>
  <c r="B1177" i="53"/>
  <c r="B1176" i="53"/>
  <c r="B1175" i="53"/>
  <c r="B1174" i="53"/>
  <c r="B1173" i="53"/>
  <c r="B1172" i="53"/>
  <c r="B1171" i="53"/>
  <c r="B1170" i="53"/>
  <c r="B1169" i="53"/>
  <c r="B1168" i="53"/>
  <c r="B1167" i="53"/>
  <c r="B1166" i="53"/>
  <c r="B1165" i="53"/>
  <c r="B1164" i="53"/>
  <c r="B1163" i="53"/>
  <c r="B1162" i="53"/>
  <c r="B1161" i="53"/>
  <c r="B1160" i="53"/>
  <c r="B1159" i="53"/>
  <c r="B1158" i="53"/>
  <c r="B1156" i="53"/>
  <c r="B1155" i="53"/>
  <c r="B1154" i="53"/>
  <c r="B1153" i="53"/>
  <c r="B1152" i="53"/>
  <c r="B1151" i="53"/>
  <c r="B1150" i="53"/>
  <c r="B1147" i="53" l="1"/>
  <c r="FO4" i="24" s="1"/>
  <c r="B998" i="53"/>
  <c r="FO4" i="8" s="1"/>
  <c r="B821" i="53"/>
  <c r="FI3" i="16" s="1"/>
  <c r="B1260" i="53"/>
  <c r="B1258" i="53"/>
  <c r="B1257" i="53"/>
  <c r="B1256" i="53"/>
  <c r="B1255" i="53"/>
  <c r="B1254" i="53"/>
  <c r="B1253" i="53"/>
  <c r="B1252" i="53"/>
  <c r="B1250" i="53"/>
  <c r="B1249" i="53"/>
  <c r="B1248" i="53"/>
  <c r="B1247" i="53"/>
  <c r="B1246" i="53"/>
  <c r="B1245" i="53"/>
  <c r="B1244" i="53"/>
  <c r="B1243" i="53"/>
  <c r="B1242" i="53"/>
  <c r="B1241" i="53"/>
  <c r="B1240" i="53"/>
  <c r="B1239" i="53"/>
  <c r="B1238" i="53"/>
  <c r="B1236" i="53"/>
  <c r="B1235" i="53"/>
  <c r="B1234" i="53"/>
  <c r="B1233" i="53"/>
  <c r="B1232" i="53"/>
  <c r="B1231" i="53"/>
  <c r="B1230" i="53"/>
  <c r="B1229" i="53"/>
  <c r="B1228" i="53"/>
  <c r="B1227" i="53"/>
  <c r="B1226" i="53"/>
  <c r="B1225" i="53"/>
  <c r="B1223" i="53"/>
  <c r="B1222" i="53"/>
  <c r="B1221" i="53"/>
  <c r="B1220" i="53"/>
  <c r="B1219" i="53"/>
  <c r="B1218" i="53"/>
  <c r="B1217" i="53"/>
  <c r="B1216" i="53"/>
  <c r="B1380" i="53"/>
  <c r="B1379" i="53"/>
  <c r="B1378" i="53"/>
  <c r="B1377" i="53"/>
  <c r="B1376" i="53"/>
  <c r="B1375" i="53"/>
  <c r="B1374" i="53"/>
  <c r="B1373" i="53"/>
  <c r="B1372" i="53"/>
  <c r="B1371" i="53"/>
  <c r="B1370" i="53"/>
  <c r="B1369" i="53"/>
  <c r="B1368" i="53"/>
  <c r="B1367" i="53"/>
  <c r="B1366" i="53"/>
  <c r="B1365" i="53"/>
  <c r="B1364" i="53"/>
  <c r="B1363" i="53"/>
  <c r="B1362" i="53"/>
  <c r="B1361" i="53"/>
  <c r="B1360" i="53"/>
  <c r="B1359" i="53"/>
  <c r="B1335" i="53"/>
  <c r="B1358" i="53"/>
  <c r="B1357" i="53"/>
  <c r="B1356" i="53"/>
  <c r="B1355" i="53"/>
  <c r="B1354" i="53"/>
  <c r="B1353" i="53"/>
  <c r="B1352" i="53"/>
  <c r="B1351" i="53"/>
  <c r="B1350" i="53"/>
  <c r="B1349" i="53"/>
  <c r="B1348" i="53"/>
  <c r="B1347" i="53"/>
  <c r="B1346" i="53"/>
  <c r="B1345" i="53"/>
  <c r="B1344" i="53"/>
  <c r="B1343" i="53"/>
  <c r="B1342" i="53"/>
  <c r="B1341" i="53"/>
  <c r="B1340" i="53"/>
  <c r="B1339" i="53"/>
  <c r="B1338" i="53"/>
  <c r="B1337" i="53"/>
  <c r="B1386" i="53"/>
  <c r="B1336" i="53"/>
  <c r="B1334" i="53"/>
  <c r="B1333" i="53"/>
  <c r="B1332" i="53"/>
  <c r="B1331" i="53"/>
  <c r="B1330" i="53"/>
  <c r="B1329" i="53"/>
  <c r="B1328" i="53"/>
  <c r="B1327" i="53"/>
  <c r="B1326" i="53"/>
  <c r="B1325" i="53"/>
  <c r="B1324" i="53"/>
  <c r="B1323" i="53"/>
  <c r="B1322" i="53"/>
  <c r="B1321" i="53"/>
  <c r="B1320" i="53"/>
  <c r="B1319" i="53"/>
  <c r="B1318" i="53"/>
  <c r="B1316" i="53"/>
  <c r="B1317" i="53"/>
  <c r="B1315" i="53"/>
  <c r="B1314" i="53"/>
  <c r="B1313" i="53"/>
  <c r="B1312" i="53"/>
  <c r="B1311" i="53"/>
  <c r="B1310" i="53"/>
  <c r="B1309" i="53"/>
  <c r="B1308" i="53"/>
  <c r="B1307" i="53"/>
  <c r="B1306" i="53"/>
  <c r="B1305" i="53"/>
  <c r="B1304" i="53"/>
  <c r="B1303" i="53"/>
  <c r="B1302" i="53"/>
  <c r="B1301" i="53"/>
  <c r="B1300" i="53"/>
  <c r="B1299" i="53"/>
  <c r="B1298" i="53"/>
  <c r="B1297" i="53"/>
  <c r="B1296" i="53"/>
  <c r="B1295" i="53"/>
  <c r="B1294" i="53"/>
  <c r="B1293" i="53"/>
  <c r="B1292" i="53"/>
  <c r="B1291" i="53"/>
  <c r="B1290" i="53"/>
  <c r="B1289" i="53"/>
  <c r="B1288" i="53"/>
  <c r="B1287" i="53"/>
  <c r="B1286" i="53"/>
  <c r="B1285" i="53"/>
  <c r="B1284" i="53"/>
  <c r="B1283" i="53"/>
  <c r="B1282" i="53"/>
  <c r="B1281" i="53"/>
  <c r="B1280" i="53"/>
  <c r="B1279" i="53"/>
  <c r="B1278" i="53"/>
  <c r="B1277" i="53"/>
  <c r="B1276" i="53"/>
  <c r="B1275" i="53"/>
  <c r="B1274" i="53"/>
  <c r="B1273" i="53"/>
  <c r="B1272" i="53"/>
  <c r="B1271" i="53"/>
  <c r="B1270" i="53"/>
  <c r="B1269" i="53"/>
  <c r="B1268" i="53"/>
  <c r="B1267" i="53"/>
  <c r="B1266" i="53"/>
  <c r="B1265" i="53"/>
  <c r="B1264" i="53"/>
  <c r="B1263" i="53"/>
  <c r="B1262" i="53"/>
  <c r="B1261" i="53"/>
  <c r="B1259" i="53"/>
  <c r="B1382" i="53"/>
  <c r="B1237" i="53"/>
  <c r="B1215" i="53"/>
  <c r="B1412" i="53"/>
  <c r="B1411" i="53"/>
  <c r="B1410" i="53"/>
  <c r="B1409" i="53"/>
  <c r="B1406" i="53"/>
  <c r="B1408" i="53"/>
  <c r="B1407" i="53"/>
  <c r="B1414" i="53"/>
  <c r="B1405" i="53"/>
  <c r="B1404" i="53"/>
  <c r="B1403" i="53"/>
  <c r="B1402" i="53"/>
  <c r="B1401" i="53"/>
  <c r="B1400" i="53"/>
  <c r="B1399" i="53"/>
  <c r="B1398" i="53"/>
  <c r="B1397" i="53"/>
  <c r="B1396" i="53"/>
  <c r="B1395" i="53"/>
  <c r="B1394" i="53"/>
  <c r="B1393" i="53"/>
  <c r="B1392" i="53"/>
  <c r="B1391" i="53"/>
  <c r="B1390" i="53"/>
  <c r="B1389" i="53"/>
  <c r="B1388" i="53"/>
  <c r="B1387" i="53"/>
  <c r="B1425" i="53"/>
  <c r="B1385" i="53"/>
  <c r="B1384" i="53"/>
  <c r="B1383" i="53"/>
  <c r="B1490" i="53"/>
  <c r="B1489" i="53"/>
  <c r="B1488" i="53"/>
  <c r="B1487" i="53"/>
  <c r="B1486" i="53"/>
  <c r="B1485" i="53"/>
  <c r="B1484" i="53"/>
  <c r="B1483" i="53"/>
  <c r="B1482" i="53"/>
  <c r="B1481" i="53"/>
  <c r="B1480" i="53"/>
  <c r="B1479" i="53"/>
  <c r="B1478" i="53"/>
  <c r="B1477" i="53"/>
  <c r="B1476" i="53"/>
  <c r="B1475" i="53"/>
  <c r="B1474" i="53"/>
  <c r="B1473" i="53"/>
  <c r="B1472" i="53"/>
  <c r="B1471" i="53"/>
  <c r="B1470" i="53"/>
  <c r="B1469" i="53"/>
  <c r="B1468" i="53"/>
  <c r="B1467" i="53"/>
  <c r="B1466" i="53"/>
  <c r="B1465" i="53"/>
  <c r="B1464" i="53"/>
  <c r="B1463" i="53"/>
  <c r="B1462" i="53"/>
  <c r="B1461" i="53"/>
  <c r="B1460" i="53"/>
  <c r="B1459" i="53"/>
  <c r="B1458" i="53"/>
  <c r="B1457" i="53"/>
  <c r="B1456" i="53"/>
  <c r="B1455" i="53"/>
  <c r="B1454" i="53"/>
  <c r="B1453" i="53"/>
  <c r="B1452" i="53"/>
  <c r="B1451" i="53"/>
  <c r="B1450" i="53"/>
  <c r="B1449" i="53"/>
  <c r="B1448" i="53"/>
  <c r="B1447" i="53"/>
  <c r="B1492" i="53"/>
  <c r="B1446" i="53"/>
  <c r="B1445" i="53"/>
  <c r="B1444" i="53"/>
  <c r="B1443" i="53"/>
  <c r="B1442" i="53"/>
  <c r="B1441" i="53"/>
  <c r="B1440" i="53"/>
  <c r="B1439" i="53"/>
  <c r="B1438" i="53"/>
  <c r="B1437" i="53"/>
  <c r="B1436" i="53"/>
  <c r="B1435" i="53"/>
  <c r="B1434" i="53"/>
  <c r="B1433" i="53"/>
  <c r="B1432" i="53"/>
  <c r="B1431" i="53"/>
  <c r="B1430" i="53"/>
  <c r="B1429" i="53"/>
  <c r="B1428" i="53"/>
  <c r="B1426" i="53"/>
  <c r="B1427" i="53"/>
  <c r="B1424" i="53"/>
  <c r="B1423" i="53"/>
  <c r="B1422" i="53"/>
  <c r="B1421" i="53"/>
  <c r="B1420" i="53"/>
  <c r="B1419" i="53"/>
  <c r="B1418" i="53"/>
  <c r="B1417" i="53"/>
  <c r="B1416" i="53"/>
  <c r="B1415" i="53"/>
  <c r="B1494" i="53"/>
  <c r="B1498" i="53"/>
  <c r="B1493" i="53"/>
  <c r="B1496" i="53"/>
  <c r="B1501" i="53"/>
  <c r="B1500" i="53"/>
  <c r="B1499" i="53"/>
  <c r="B1521" i="53"/>
  <c r="B1497" i="53"/>
  <c r="B1503" i="53"/>
  <c r="B1529" i="53"/>
  <c r="B1528" i="53"/>
  <c r="B1527" i="53"/>
  <c r="B1526" i="53"/>
  <c r="B1525" i="53"/>
  <c r="B1524" i="53"/>
  <c r="B1523" i="53"/>
  <c r="B1522" i="53"/>
  <c r="B1533" i="53"/>
  <c r="B1506" i="53"/>
  <c r="B1505" i="53"/>
  <c r="B1504" i="53"/>
  <c r="B1531" i="53"/>
  <c r="B1508" i="53"/>
  <c r="B1507" i="53"/>
  <c r="B1509" i="53"/>
  <c r="B1510" i="53"/>
  <c r="B1511" i="53"/>
  <c r="B1512" i="53"/>
  <c r="B1513" i="53"/>
  <c r="B1514" i="53"/>
  <c r="B1515" i="53"/>
  <c r="B1516" i="53"/>
  <c r="B1517" i="53"/>
  <c r="B1518" i="53"/>
  <c r="B1519" i="53"/>
  <c r="B1520" i="53"/>
  <c r="B1538" i="53"/>
  <c r="B1537" i="53"/>
  <c r="B1536" i="53"/>
  <c r="B1535" i="53"/>
  <c r="B1534" i="53"/>
  <c r="B1574" i="53"/>
  <c r="B1532" i="53"/>
  <c r="B1540" i="53"/>
  <c r="B1570" i="53"/>
  <c r="B1569" i="53"/>
  <c r="B1568" i="53"/>
  <c r="B1567" i="53"/>
  <c r="B1566" i="53"/>
  <c r="B1565" i="53"/>
  <c r="B1564" i="53"/>
  <c r="B1563" i="53"/>
  <c r="B1562" i="53"/>
  <c r="B1561" i="53"/>
  <c r="B1560" i="53"/>
  <c r="B1559" i="53"/>
  <c r="B1558" i="53"/>
  <c r="B1557" i="53"/>
  <c r="B1556" i="53"/>
  <c r="B1555" i="53"/>
  <c r="B1554" i="53"/>
  <c r="B1553" i="53"/>
  <c r="B1552" i="53"/>
  <c r="B1551" i="53"/>
  <c r="B1550" i="53"/>
  <c r="B1549" i="53"/>
  <c r="B1548" i="53"/>
  <c r="B1547" i="53"/>
  <c r="B1546" i="53"/>
  <c r="B1545" i="53"/>
  <c r="B1544" i="53"/>
  <c r="B1543" i="53"/>
  <c r="B1542" i="53"/>
  <c r="B1541" i="53"/>
  <c r="B1572" i="53"/>
  <c r="B1580" i="53"/>
  <c r="B1573" i="53"/>
  <c r="B1575" i="53"/>
  <c r="B1576" i="53"/>
  <c r="B1577" i="53"/>
  <c r="B1578" i="53"/>
  <c r="B1579" i="53"/>
  <c r="B1583" i="53"/>
  <c r="B1586" i="53"/>
  <c r="B1582" i="53"/>
  <c r="B1584" i="53"/>
  <c r="B1587" i="53"/>
  <c r="B1589" i="53"/>
  <c r="B1588" i="53"/>
  <c r="B1491" i="53" l="1"/>
  <c r="FG3" i="47" s="1"/>
  <c r="B1381" i="53"/>
  <c r="EW3" i="41" s="1"/>
  <c r="B1585" i="53"/>
  <c r="FC2" i="34" s="1"/>
  <c r="B1571" i="53"/>
  <c r="FC2" i="32" s="1"/>
  <c r="B1495" i="53"/>
  <c r="FI3" i="49" s="1"/>
  <c r="B1413" i="53"/>
  <c r="FO3" i="42" s="1"/>
  <c r="B1502" i="53"/>
  <c r="EZ2" i="50" s="1"/>
  <c r="B1530" i="53"/>
  <c r="EZ4" i="51" s="1"/>
  <c r="B1539" i="53"/>
  <c r="FO4" i="52" s="1"/>
  <c r="B1214" i="53"/>
  <c r="FI4" i="40" s="1"/>
</calcChain>
</file>

<file path=xl/sharedStrings.xml><?xml version="1.0" encoding="utf-8"?>
<sst xmlns="http://schemas.openxmlformats.org/spreadsheetml/2006/main" count="2770" uniqueCount="2455">
  <si>
    <t xml:space="preserve"> в том числе:
воспитатели</t>
  </si>
  <si>
    <t>2307</t>
  </si>
  <si>
    <t>2308</t>
  </si>
  <si>
    <t>Учебно-вспомогательный персонал</t>
  </si>
  <si>
    <t>2309</t>
  </si>
  <si>
    <t>2310</t>
  </si>
  <si>
    <r>
      <t>1</t>
    </r>
    <r>
      <rPr>
        <sz val="8"/>
        <rFont val="Times New Roman"/>
        <family val="1"/>
        <charset val="204"/>
      </rPr>
      <t xml:space="preserve"> Показывается среднесписочная численность работников (c одним десятичным знаком).</t>
    </r>
  </si>
  <si>
    <r>
      <t>2</t>
    </r>
    <r>
      <rPr>
        <sz val="8"/>
        <rFont val="Times New Roman"/>
        <family val="1"/>
        <charset val="204"/>
      </rPr>
      <t xml:space="preserve"> Средняя численность внешних совместителей исчисляется пропорционально фактически отработанному времени (c одним десятичным знаком). </t>
    </r>
  </si>
  <si>
    <r>
      <t>3</t>
    </r>
    <r>
      <rPr>
        <sz val="8"/>
        <rFont val="Times New Roman"/>
        <family val="1"/>
        <charset val="204"/>
      </rPr>
      <t xml:space="preserve"> Включая вознаграждение за работу по договорам гражданско-правового характера, заключенным работником списочного состава со своей организацией.</t>
    </r>
  </si>
  <si>
    <t>Раздел 24. Расходы на внедрение и использование цифровых технологий 
дошкольной образовательной организацией в отчетном году, 
тысяча рублей 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</si>
  <si>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филиалов), с видом экономической деятельности 
по ОКВЭД2 ОК 029-2014 (КДЕС Ред. 2) «Образование дошкольное» (код 85.11)</t>
  </si>
  <si>
    <t>Затраты на внедрение и использование цифровых технологий - всего (сумма строк 2403, 2412)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</si>
  <si>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</si>
  <si>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</si>
  <si>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</si>
  <si>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</si>
  <si>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</si>
  <si>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</si>
  <si>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</si>
  <si>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</si>
  <si>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</si>
  <si>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</si>
  <si>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</si>
  <si>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</si>
  <si>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из строки 2401</t>
  </si>
  <si>
    <t>Раздел 25. Источники финансирования внутренних затрат дошкольной образовательной организацией 
на внедрение и использование цифровых технологий, тысяча рублей 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</si>
  <si>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
по ОКВЭД2 ОК 029-2014 (КДЕС Ред. 2) «Образование дошкольное» (код 85.11)</t>
  </si>
  <si>
    <t>Внутренние затраты на внедрение и использование цифровых технологий (сумма строк 2502 - 2504)</t>
  </si>
  <si>
    <t>2501</t>
  </si>
  <si>
    <t>2502</t>
  </si>
  <si>
    <t>2503</t>
  </si>
  <si>
    <t>2504</t>
  </si>
  <si>
    <t>2505</t>
  </si>
  <si>
    <t>2506</t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</si>
  <si>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Используются Федеральной службой государственной статистики и ее территориальными органами для дополнительного информирования о проведении в отношении респондента федерального статистического наблюдения по конкретным формам федерального статистического наблюдения, обязательным для предоставления, а также для направления извещений, уведомлений, квитанций и иных юридически значимых сообщений.</t>
    </r>
  </si>
  <si>
    <t>внешних совмес-тителей
(сумма граф 11, 12 и 13)</t>
  </si>
  <si>
    <t>КОНФИДЕНЦИАЛЬНОСТЬ ГАРАНТИРУЕТСЯ ПОЛУЧАТЕЛЕМ ИНФОРМАЦИИ</t>
  </si>
  <si>
    <t xml:space="preserve"> г.</t>
  </si>
  <si>
    <t>Форма № 85-К</t>
  </si>
  <si>
    <t>-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</si>
  <si>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</si>
  <si>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</si>
  <si>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</si>
  <si>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</si>
  <si>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</si>
  <si>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0609506</t>
  </si>
  <si>
    <t>№ строки</t>
  </si>
  <si>
    <t>всего</t>
  </si>
  <si>
    <t>Наименование показателей</t>
  </si>
  <si>
    <t>Всего</t>
  </si>
  <si>
    <t>в том числе:</t>
  </si>
  <si>
    <t>Х</t>
  </si>
  <si>
    <t>2</t>
  </si>
  <si>
    <t>1</t>
  </si>
  <si>
    <t>3</t>
  </si>
  <si>
    <t>4</t>
  </si>
  <si>
    <t>5</t>
  </si>
  <si>
    <t>6</t>
  </si>
  <si>
    <t>7</t>
  </si>
  <si>
    <t>старшие воспитатели</t>
  </si>
  <si>
    <t>социальные педагоги</t>
  </si>
  <si>
    <t>воспитатели</t>
  </si>
  <si>
    <t xml:space="preserve">25 - 29 </t>
  </si>
  <si>
    <t>50 - 54</t>
  </si>
  <si>
    <t>55 - 59</t>
  </si>
  <si>
    <t>№
строки</t>
  </si>
  <si>
    <t>Наименование показателя</t>
  </si>
  <si>
    <t>(Ф.И.О.)</t>
  </si>
  <si>
    <t>(подпись)</t>
  </si>
  <si>
    <t>(должность)</t>
  </si>
  <si>
    <t xml:space="preserve"> год</t>
  </si>
  <si>
    <t>(дата составления документа)</t>
  </si>
  <si>
    <t>из них - девочки</t>
  </si>
  <si>
    <t>учителя-логопеды</t>
  </si>
  <si>
    <t>учителя-дефектологи</t>
  </si>
  <si>
    <t>педагоги-психологи</t>
  </si>
  <si>
    <t>педагоги-организаторы</t>
  </si>
  <si>
    <t>ФЕДЕРАЛЬНОЕ СТАТИСТИЧЕСКОЕ НАБЛЮДЕНИЕ</t>
  </si>
  <si>
    <t>Предоставляют:</t>
  </si>
  <si>
    <t>Сроки предоставления</t>
  </si>
  <si>
    <t xml:space="preserve">от </t>
  </si>
  <si>
    <t>№</t>
  </si>
  <si>
    <t>№ 
строки</t>
  </si>
  <si>
    <t>из них:</t>
  </si>
  <si>
    <t>Наименование 
показателей</t>
  </si>
  <si>
    <t>Должностное лицо, ответственное за</t>
  </si>
  <si>
    <t>«</t>
  </si>
  <si>
    <t>»</t>
  </si>
  <si>
    <t>группы компенсирующей направленности</t>
  </si>
  <si>
    <t>группы общеразвивающей направленности</t>
  </si>
  <si>
    <t>группы оздоровительной направленности</t>
  </si>
  <si>
    <t>группы комбинированной направленности</t>
  </si>
  <si>
    <t>высшее</t>
  </si>
  <si>
    <t>для детей с туберкулезной интоксикацией</t>
  </si>
  <si>
    <t>до 3</t>
  </si>
  <si>
    <t>Наименование
показателей</t>
  </si>
  <si>
    <t>от 5
до 10</t>
  </si>
  <si>
    <t>от 15
до 20</t>
  </si>
  <si>
    <t>с нарушением слуха</t>
  </si>
  <si>
    <t>с нарушением речи</t>
  </si>
  <si>
    <t>с нарушением зрения</t>
  </si>
  <si>
    <t>с нарушением интеллекта</t>
  </si>
  <si>
    <t>с задержкой психического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</si>
  <si>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</si>
  <si>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</si>
  <si>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</si>
  <si>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для часто болеющих детей</t>
  </si>
  <si>
    <t>8</t>
  </si>
  <si>
    <t>семейные дошкольные группы</t>
  </si>
  <si>
    <t>в том числе в возрасте, лет</t>
  </si>
  <si>
    <t>другие педагогические работники</t>
  </si>
  <si>
    <t>40 - 44</t>
  </si>
  <si>
    <t>моложе 
25 лет</t>
  </si>
  <si>
    <t>Из гр. 3 - женщины</t>
  </si>
  <si>
    <t>45 - 49</t>
  </si>
  <si>
    <t>из общей</t>
  </si>
  <si>
    <t>численности</t>
  </si>
  <si>
    <t>из них педагогическое</t>
  </si>
  <si>
    <t xml:space="preserve">  в том числе:</t>
  </si>
  <si>
    <t>СВЕДЕНИЯ О ДЕЯТЕЛЬНОСТИ ОРГАНИЗАЦИИ, ОСУЩЕСТВЛЯЮЩЕЙ ОБРАЗОВАТЕЛЬНУЮ
ДЕЯТЕЛЬНОСТЬ ПО ОБРАЗОВАТЕЛЬНЫМ ПРОГРАММАМ ДОШКОЛЬНОГО ОБРАЗОВАНИЯ,
ПРИСМОТР И УХОД ЗА ДЕТЬМИ</t>
  </si>
  <si>
    <t>группы для детей раннего возраста</t>
  </si>
  <si>
    <t>группы по присмотру и уходу</t>
  </si>
  <si>
    <t>7 и старше</t>
  </si>
  <si>
    <t>музыкальные руководители</t>
  </si>
  <si>
    <t>в том числе имеют педагогический</t>
  </si>
  <si>
    <t xml:space="preserve">территориальному органу Росстата в субъекте Российской Федерации </t>
  </si>
  <si>
    <t>по установленному им адресу</t>
  </si>
  <si>
    <t>общеразвивающей направленности</t>
  </si>
  <si>
    <t>по присмотру и уходу</t>
  </si>
  <si>
    <t>инструкторы по физической культуре</t>
  </si>
  <si>
    <t>педагоги дополнительного образования</t>
  </si>
  <si>
    <t>30 - 34</t>
  </si>
  <si>
    <t>35 - 39</t>
  </si>
  <si>
    <t>60 - 64</t>
  </si>
  <si>
    <t>в том числе для воспитанников:</t>
  </si>
  <si>
    <t>Численность воспитанников - всего</t>
  </si>
  <si>
    <t>коммуникационного оборудования</t>
  </si>
  <si>
    <t>на приобретение программного обеспечения, адаптацию и доработку программного обеспечения, выполненные собственными силами</t>
  </si>
  <si>
    <t>в том числе российского программного обеспечения</t>
  </si>
  <si>
    <t>на оплату услуг электросвязи</t>
  </si>
  <si>
    <t xml:space="preserve">Внешние затраты на внедрение и использование цифровых технологий </t>
  </si>
  <si>
    <t>затраты на продукты и услуги в области информационной безопасности</t>
  </si>
  <si>
    <t>Внутренние затраты на внедрение и использование цифровых технологий</t>
  </si>
  <si>
    <t xml:space="preserve">на приобретение машин и оборудования, связанных с цифровыми технологиями, а также техническое обслуживание, модернизацию, текущий и капитальный ремонт, выполненные собственными силами </t>
  </si>
  <si>
    <t>из них на приобретение:</t>
  </si>
  <si>
    <t>вычислительной техники и оргтехники</t>
  </si>
  <si>
    <t>средства бюджетов всех уровней</t>
  </si>
  <si>
    <t>прочие привлеченные средства</t>
  </si>
  <si>
    <t>физических лиц</t>
  </si>
  <si>
    <t>в том числе по источникам финансирования:</t>
  </si>
  <si>
    <t>собственные средства организации</t>
  </si>
  <si>
    <t>некоммерческих организаций</t>
  </si>
  <si>
    <t>Нарушение порядка предоставления первичных статистических данных или несвоевременное предоставление этих данных,
либо предоставление недостоверных первичных статистических данных влечет ответственность, установленную
 Кодексом Российской Федерации об административных правонарушениях</t>
  </si>
  <si>
    <t>из них</t>
  </si>
  <si>
    <t>из них имеют образование</t>
  </si>
  <si>
    <t>20 
и более</t>
  </si>
  <si>
    <t>от 3 
до 5</t>
  </si>
  <si>
    <t>101</t>
  </si>
  <si>
    <t>102</t>
  </si>
  <si>
    <t>103</t>
  </si>
  <si>
    <t>104</t>
  </si>
  <si>
    <t>105</t>
  </si>
  <si>
    <t>в том числе имеют общий стаж работы, лет</t>
  </si>
  <si>
    <t>стаж работы, лет</t>
  </si>
  <si>
    <t>от 10
до 15</t>
  </si>
  <si>
    <t>№ 
стро-ки</t>
  </si>
  <si>
    <t>цифрового/интерактивного пола</t>
  </si>
  <si>
    <t>бизибордов</t>
  </si>
  <si>
    <t>стола для рисования в технике Эбру</t>
  </si>
  <si>
    <t>сухого бассейна</t>
  </si>
  <si>
    <t>светового стола для рисования песком</t>
  </si>
  <si>
    <t>магнитных досок</t>
  </si>
  <si>
    <t>батута</t>
  </si>
  <si>
    <t>пандуса</t>
  </si>
  <si>
    <t>подъемника для детей</t>
  </si>
  <si>
    <t>лифта для детей</t>
  </si>
  <si>
    <t>книг для слабовидящих</t>
  </si>
  <si>
    <t>электронных обучающих материалов (игр и презентаций)</t>
  </si>
  <si>
    <t>стационарного спортивного оборудования (тренажеров)</t>
  </si>
  <si>
    <t>Персональные компьютеры - всего</t>
  </si>
  <si>
    <t>ноутбуки и другие портативные персональные компьютеры (кроме планшетных)</t>
  </si>
  <si>
    <t>планшетные компьютеры</t>
  </si>
  <si>
    <t>Мультимедийные проекторы</t>
  </si>
  <si>
    <t>Наименование программ</t>
  </si>
  <si>
    <t>комплексные</t>
  </si>
  <si>
    <t>парциальные</t>
  </si>
  <si>
    <t>Число реализуемых
образовательных программ</t>
  </si>
  <si>
    <t>Наличие в образовательной организации:</t>
  </si>
  <si>
    <t>код</t>
  </si>
  <si>
    <t>Тип организации</t>
  </si>
  <si>
    <t>Тип поселения</t>
  </si>
  <si>
    <t>Статус организации</t>
  </si>
  <si>
    <t>Режим функционирования</t>
  </si>
  <si>
    <t>без гражданства</t>
  </si>
  <si>
    <t>из них (из графы 3) число программ, реализуемых
с использованием сетевой формы</t>
  </si>
  <si>
    <t>младший воспитатель</t>
  </si>
  <si>
    <t>помощник воспитателя</t>
  </si>
  <si>
    <t>Медицинский персонал организации</t>
  </si>
  <si>
    <t>65 и более</t>
  </si>
  <si>
    <t>№  
строки</t>
  </si>
  <si>
    <t>печатных книг/журналов для чтения воспитанниками</t>
  </si>
  <si>
    <t>скалодрома</t>
  </si>
  <si>
    <t>Принтер</t>
  </si>
  <si>
    <t>Сканер</t>
  </si>
  <si>
    <t>на приобретение цифрового контента (книги, музыкальные произведения, изображения, видео в электронном виде и т.п.)</t>
  </si>
  <si>
    <r>
      <t xml:space="preserve">E-mail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>:</t>
    </r>
  </si>
  <si>
    <t>за 202</t>
  </si>
  <si>
    <t>Наименование</t>
  </si>
  <si>
    <t>Ксерокс</t>
  </si>
  <si>
    <r>
      <t xml:space="preserve">(номер контактного телефона </t>
    </r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>)</t>
    </r>
  </si>
  <si>
    <r>
      <t>_____</t>
    </r>
    <r>
      <rPr>
        <sz val="8"/>
        <rFont val="Times New Roman"/>
        <family val="1"/>
        <charset val="204"/>
      </rPr>
      <t>В случае направления формы федерального статистического наблюдения через специального оператора связи вышеуказанное взаимодействие с респондентом осуществляется через специального оператора связи.</t>
    </r>
  </si>
  <si>
    <t>юридические лица, индивидуальные предприниматели, осуществляющие образовательную</t>
  </si>
  <si>
    <t>деятельность по образовательным программам дошкольного образования, присмотр и уход за</t>
  </si>
  <si>
    <t>детьми (полный перечень респондентов приведен в указаниях по заполнению формы</t>
  </si>
  <si>
    <t>федерального статистического наблюдения):</t>
  </si>
  <si>
    <t>отчитывающейся организации по ОКПО
(для обособленного подразделения 
и головного подразделения юридического лица -
идентификационный номер)</t>
  </si>
  <si>
    <t>(без внешних совместителей и работавших по договорам гражданско-правового характера)</t>
  </si>
  <si>
    <t>инвалидных колясок</t>
  </si>
  <si>
    <t>имеющие доступ к сети Интернет</t>
  </si>
  <si>
    <t>собственного сайта в сети Интернет (1 - да, 2 - нет)</t>
  </si>
  <si>
    <t>обзорных мультимедийных презентаций о дошкольной образовательной организации (1 - да, 2 - нет)</t>
  </si>
  <si>
    <t>в том числе на оплату доступа к сети Интернет</t>
  </si>
  <si>
    <t>предоставление первичных статистических
данных (лицо, уполномоченное
предоставлять первичные статистические
данные от имени юридического лица или от
имени гражданина, осуществляющего
предпринимательскую деятельность
без образования юридического лица)</t>
  </si>
  <si>
    <t>925</t>
  </si>
  <si>
    <t>Приказ Росстата:
Об утверждении формы
от 28.04.2022 № 285
О внесении изменений (при наличии)</t>
  </si>
  <si>
    <t>с 9 по 20 января</t>
  </si>
  <si>
    <r>
      <t xml:space="preserve">Раздел 1. Сведения об организации </t>
    </r>
    <r>
      <rPr>
        <sz val="12"/>
        <rFont val="Times New Roman"/>
        <family val="1"/>
        <charset val="204"/>
      </rPr>
      <t>(на конец отчетного года)</t>
    </r>
  </si>
  <si>
    <t>Наличие коллегиального органа с участием общественности (1 - да, 2 - нет)</t>
  </si>
  <si>
    <t xml:space="preserve">Режим работы </t>
  </si>
  <si>
    <t>Кратковременного пребывания (5 часов и менее)</t>
  </si>
  <si>
    <t>Сокращенного дня (8 - 10 часов)</t>
  </si>
  <si>
    <t>Полного дня (10,5 - 12 часов)</t>
  </si>
  <si>
    <t>Продленного дня (13 - 14 часов)</t>
  </si>
  <si>
    <t>Круглосуточного пребывания (24 часа)</t>
  </si>
  <si>
    <t>201</t>
  </si>
  <si>
    <t>202</t>
  </si>
  <si>
    <t>203</t>
  </si>
  <si>
    <t>204</t>
  </si>
  <si>
    <t>205</t>
  </si>
  <si>
    <r>
      <t xml:space="preserve">Раздел 2. Режим работы групп и численность воспитанников в них </t>
    </r>
    <r>
      <rPr>
        <sz val="12"/>
        <rFont val="Times New Roman"/>
        <family val="1"/>
        <charset val="204"/>
      </rPr>
      <t>(на конец отчетного года)</t>
    </r>
  </si>
  <si>
    <t>Раздел 3. Образовательные программы дошкольного образования и формы их реализации</t>
  </si>
  <si>
    <t>(данный раздел заполняется при наличии лицензии на образовательную деятельность; на конец отчетного года)</t>
  </si>
  <si>
    <t>301</t>
  </si>
  <si>
    <t>302</t>
  </si>
  <si>
    <t>303</t>
  </si>
  <si>
    <t>Численность 
воспитанников, обучающихся
с применением сетевой формы</t>
  </si>
  <si>
    <t>Общее число заключенных договоров с организациями
на реализацию 
образовательных программ 
с использованием сетевой 
формы</t>
  </si>
  <si>
    <t>Образовательные программы дошкольного образования – всего (сумма строк 302 - 303)</t>
  </si>
  <si>
    <t>Раздел 4. Распределение групп по направленности и возрасту детей, единица</t>
  </si>
  <si>
    <t>(на конец отчетного года)</t>
  </si>
  <si>
    <t>Из графы 3 для детей в возрасте</t>
  </si>
  <si>
    <t>от 2-х месяцев до 1 года</t>
  </si>
  <si>
    <t>от 2-х месяцев 
до 1 года</t>
  </si>
  <si>
    <t>от 1 года до 3-х 
лет</t>
  </si>
  <si>
    <t>от 3-х до 5 лет</t>
  </si>
  <si>
    <t>5 лет и старше</t>
  </si>
  <si>
    <t>разновозрастные</t>
  </si>
  <si>
    <t>Число групп - всего 
(сумма строк 402, 413, 414, 418 - 421)</t>
  </si>
  <si>
    <t>401</t>
  </si>
  <si>
    <t>402</t>
  </si>
  <si>
    <t>403</t>
  </si>
  <si>
    <t>из них с тяжелым нарушением речи</t>
  </si>
  <si>
    <t>404</t>
  </si>
  <si>
    <t>405</t>
  </si>
  <si>
    <t>406</t>
  </si>
  <si>
    <t>407</t>
  </si>
  <si>
    <t>408</t>
  </si>
  <si>
    <t>409</t>
  </si>
  <si>
    <t>из них с расстройством аутистического спектра</t>
  </si>
  <si>
    <t>410</t>
  </si>
  <si>
    <t>411</t>
  </si>
  <si>
    <t>412</t>
  </si>
  <si>
    <t>413</t>
  </si>
  <si>
    <t>414</t>
  </si>
  <si>
    <t>415</t>
  </si>
  <si>
    <t>416</t>
  </si>
  <si>
    <t>417</t>
  </si>
  <si>
    <t>для детей с нефрологическими заболеваниями</t>
  </si>
  <si>
    <t>418</t>
  </si>
  <si>
    <t>419</t>
  </si>
  <si>
    <t>420</t>
  </si>
  <si>
    <t>421</t>
  </si>
  <si>
    <t>422</t>
  </si>
  <si>
    <t>423</t>
  </si>
  <si>
    <t>Раздел 5. Распределение мест в группах по направленности и возрасту детей, единица</t>
  </si>
  <si>
    <t>от 3-х до 5 
лет</t>
  </si>
  <si>
    <t>Из графы 3 в группах для детей в возрасте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</si>
  <si>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</si>
  <si>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</si>
  <si>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</si>
  <si>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</si>
  <si>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</si>
  <si>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</si>
  <si>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</si>
  <si>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</si>
  <si>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</si>
  <si>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</si>
  <si>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</si>
  <si>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</si>
  <si>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</si>
  <si>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</si>
  <si>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</si>
  <si>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</si>
  <si>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</si>
  <si>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</si>
  <si>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</si>
  <si>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</si>
  <si>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</si>
  <si>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</si>
  <si>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</si>
  <si>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Число мест - всего 
(сумма строк 502, 513, 514, 518 - 521)</t>
  </si>
  <si>
    <t>Всего (сумма строк 602, 613, 614, 618 - 621)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</si>
  <si>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</si>
  <si>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</si>
  <si>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</si>
  <si>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</si>
  <si>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</si>
  <si>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</si>
  <si>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</si>
  <si>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</si>
  <si>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</si>
  <si>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</si>
  <si>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</si>
  <si>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</si>
  <si>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</si>
  <si>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</si>
  <si>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</si>
  <si>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</si>
  <si>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</si>
  <si>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</si>
  <si>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</si>
  <si>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</si>
  <si>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</si>
  <si>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</si>
  <si>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</si>
  <si>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Из гр. 3 в группах для детей в возрасте</t>
  </si>
  <si>
    <t>Из гр. 3</t>
  </si>
  <si>
    <t>разновоз-растные</t>
  </si>
  <si>
    <t>с ограничен-ными возмож-ностями здоровья</t>
  </si>
  <si>
    <t>от 3-х 
до 5 
лет</t>
  </si>
  <si>
    <t>из них дети-инвали-ды</t>
  </si>
  <si>
    <t>имеющие иностранное гражданство 
или имеющие несколько гражданств</t>
  </si>
  <si>
    <t>без 
граж-данства</t>
  </si>
  <si>
    <t>Раздел 7. Распределение воспитанников по возрасту, человек</t>
  </si>
  <si>
    <t>701</t>
  </si>
  <si>
    <t>702</t>
  </si>
  <si>
    <t>703</t>
  </si>
  <si>
    <t>704</t>
  </si>
  <si>
    <t>705</t>
  </si>
  <si>
    <t>Из общей численности воспитанников 
(из стр. 701):
дети с ограниченными возможностями здоровья</t>
  </si>
  <si>
    <t>дети-инвалиды (кроме учтенных 
в стр. 703)</t>
  </si>
  <si>
    <t>имеющие иностранное гражданство
или имеющие несколько гражданств</t>
  </si>
  <si>
    <t>706</t>
  </si>
  <si>
    <t>707</t>
  </si>
  <si>
    <t>708</t>
  </si>
  <si>
    <t>709</t>
  </si>
  <si>
    <t>710</t>
  </si>
  <si>
    <t>Из стр. 703 - дети-инвалиды</t>
  </si>
  <si>
    <t>711</t>
  </si>
  <si>
    <t>712</t>
  </si>
  <si>
    <r>
      <t xml:space="preserve">Раздел 8. Язык обучения и воспитания, человек </t>
    </r>
    <r>
      <rPr>
        <sz val="12"/>
        <rFont val="Times New Roman"/>
        <family val="1"/>
        <charset val="204"/>
      </rPr>
      <t>(на конец отчетного года)</t>
    </r>
  </si>
  <si>
    <t>Код языка 
по Общероссийскому классификатору информации о 
населении (ОКИН)</t>
  </si>
  <si>
    <t>Численность воспитанников</t>
  </si>
  <si>
    <t xml:space="preserve">Численность воспитанников - всего </t>
  </si>
  <si>
    <t>801</t>
  </si>
  <si>
    <t>в том числе обучалось и воспитывалось на языках 
народов Российской Федерации</t>
  </si>
  <si>
    <t>802</t>
  </si>
  <si>
    <t>Всего (сумма 
граф 
4 - 11)</t>
  </si>
  <si>
    <t>Численность работников - всего (сумма строк 902, 906, 919, 922)</t>
  </si>
  <si>
    <t>901</t>
  </si>
  <si>
    <t>902</t>
  </si>
  <si>
    <t>заместители руководителя</t>
  </si>
  <si>
    <t>руководитель филиала</t>
  </si>
  <si>
    <t>903</t>
  </si>
  <si>
    <t>904</t>
  </si>
  <si>
    <t>905</t>
  </si>
  <si>
    <t>педагогические работники - всего (сумма строк 907 - 918)</t>
  </si>
  <si>
    <t>906</t>
  </si>
  <si>
    <t>907</t>
  </si>
  <si>
    <t>учителя иностранных языков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</si>
  <si>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</si>
  <si>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</si>
  <si>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</si>
  <si>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</si>
  <si>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</si>
  <si>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</si>
  <si>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</si>
  <si>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</si>
  <si>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</si>
  <si>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</si>
  <si>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</si>
  <si>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</si>
  <si>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</si>
  <si>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Учебно-вспомогательный персонал - всего</t>
  </si>
  <si>
    <t>921</t>
  </si>
  <si>
    <t>Иной персонал</t>
  </si>
  <si>
    <t>922</t>
  </si>
  <si>
    <t>923</t>
  </si>
  <si>
    <t>924</t>
  </si>
  <si>
    <t xml:space="preserve">Численность педагогических работников </t>
  </si>
  <si>
    <t>(из стр. 906), прошедших в течение последних трех лет повышение</t>
  </si>
  <si>
    <t>квалификации и/или профессиональную переподготовку</t>
  </si>
  <si>
    <t xml:space="preserve">образование </t>
  </si>
  <si>
    <t xml:space="preserve">по программам </t>
  </si>
  <si>
    <t>подготовки специалистов</t>
  </si>
  <si>
    <t>среднего звена</t>
  </si>
  <si>
    <t>среднее профессиональное</t>
  </si>
  <si>
    <t>руководящие работники - всего</t>
  </si>
  <si>
    <t>руководитель</t>
  </si>
  <si>
    <t xml:space="preserve"> в том числе:</t>
  </si>
  <si>
    <t>учителя, имеющие специальное дефектологическое образование</t>
  </si>
  <si>
    <t>Из общей численности учителей-дефектологов (строка 912):</t>
  </si>
  <si>
    <t>(в строку 901 не включается)</t>
  </si>
  <si>
    <t>Раздел 9. Распределение персонала по уровню образования и полу, человек</t>
  </si>
  <si>
    <t>(без внешних совместителей и работавших по договорам гражданско-правового характера; на конец отчетного года)</t>
  </si>
  <si>
    <t>Раздел 10. Распределение персонала по возрасту, человек</t>
  </si>
  <si>
    <t>Численность работников - всего 
(сумма строк 1002, 1006, 1019, 1022)</t>
  </si>
  <si>
    <t>1001</t>
  </si>
  <si>
    <t>1002</t>
  </si>
  <si>
    <t>1003</t>
  </si>
  <si>
    <t>1004</t>
  </si>
  <si>
    <t>1005</t>
  </si>
  <si>
    <t>педагогические работники - всего</t>
  </si>
  <si>
    <t>1006</t>
  </si>
  <si>
    <t>(сумма строк 1007 - 1018)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</si>
  <si>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</si>
  <si>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</si>
  <si>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</si>
  <si>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</si>
  <si>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</si>
  <si>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</si>
  <si>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</si>
  <si>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</si>
  <si>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</si>
  <si>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</si>
  <si>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</si>
  <si>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</si>
  <si>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</si>
  <si>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</si>
  <si>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</si>
  <si>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</si>
  <si>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в том числе в возрасте, лет (число полных лет на 1 января следующего за отчетным года)</t>
  </si>
  <si>
    <t>Раздел 11. Распределение персонала по стажу работы, человек</t>
  </si>
  <si>
    <t>(без внешних совместителей и работавших по договорам гражданско-правового характера; заполняется на конец отчетного года)</t>
  </si>
  <si>
    <t>Всего (сумма граф 4 - 9)</t>
  </si>
  <si>
    <t>работников (графа 3)</t>
  </si>
  <si>
    <t>имеют</t>
  </si>
  <si>
    <t>педагогический стаж,</t>
  </si>
  <si>
    <t>всего (сумма граф</t>
  </si>
  <si>
    <t>11 - 16)</t>
  </si>
  <si>
    <t>1101</t>
  </si>
  <si>
    <t xml:space="preserve">педагогические работники - </t>
  </si>
  <si>
    <t>всего (сумма строк 1107 - 1118)</t>
  </si>
  <si>
    <t>образования</t>
  </si>
  <si>
    <t>педагоги дополнительного</t>
  </si>
  <si>
    <t>работники</t>
  </si>
  <si>
    <t>другие педагогические</t>
  </si>
  <si>
    <t>персонал - всего</t>
  </si>
  <si>
    <t>Учебно-вспомогательный</t>
  </si>
  <si>
    <t>Численность работников - всего</t>
  </si>
  <si>
    <t>(сумма строк 1102, 1106, 1119,</t>
  </si>
  <si>
    <t>1122)</t>
  </si>
  <si>
    <r>
      <t xml:space="preserve">Раздел 6. Численность воспитанников в группах, человек </t>
    </r>
    <r>
      <rPr>
        <sz val="12"/>
        <rFont val="Times New Roman"/>
        <family val="1"/>
        <charset val="204"/>
      </rPr>
      <t>(на конец отчетного года)</t>
    </r>
  </si>
  <si>
    <t>культуре</t>
  </si>
  <si>
    <t>инструкторы по физической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</si>
  <si>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</si>
  <si>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</si>
  <si>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</si>
  <si>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</si>
  <si>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</si>
  <si>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</si>
  <si>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</si>
  <si>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</si>
  <si>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</si>
  <si>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</si>
  <si>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</si>
  <si>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</si>
  <si>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</si>
  <si>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</si>
  <si>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</si>
  <si>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</si>
  <si>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</si>
  <si>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</si>
  <si>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</si>
  <si>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</si>
  <si>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</si>
  <si>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Раздел 12. Численность внешних совместителей и работающих по договорам гражданско-правового характера, человек</t>
  </si>
  <si>
    <t>(заполняется на конец отчетного года)</t>
  </si>
  <si>
    <t>Численность внешних совместителей - всего (сумма строк 1202, 1203, 1216, 1219)</t>
  </si>
  <si>
    <t>1201</t>
  </si>
  <si>
    <t>1202</t>
  </si>
  <si>
    <t>педагогические работники - всего (сумма строк 1204 - 1215)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</si>
  <si>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</si>
  <si>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</si>
  <si>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</si>
  <si>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</si>
  <si>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</si>
  <si>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</si>
  <si>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</si>
  <si>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</si>
  <si>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</si>
  <si>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</si>
  <si>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</si>
  <si>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</si>
  <si>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</si>
  <si>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</si>
  <si>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</si>
  <si>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</si>
  <si>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</si>
  <si>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</si>
  <si>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</si>
  <si>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Кроме того (кроме строки 1201) медицинский персонал организации</t>
  </si>
  <si>
    <t>Численность работающих по договорам гражданско-правового характера</t>
  </si>
  <si>
    <t>Раздел 13. Движение работников</t>
  </si>
  <si>
    <t>№  
стро-ки</t>
  </si>
  <si>
    <t xml:space="preserve">Число ставок 
по штату, ед. </t>
  </si>
  <si>
    <t>работника-ми списочно-го состава</t>
  </si>
  <si>
    <t>Фактически занято, ед.</t>
  </si>
  <si>
    <t>на начало</t>
  </si>
  <si>
    <t>отчетного года</t>
  </si>
  <si>
    <t>(без внешних</t>
  </si>
  <si>
    <t>совместителей</t>
  </si>
  <si>
    <t>и работающих</t>
  </si>
  <si>
    <t>по договорам</t>
  </si>
  <si>
    <t xml:space="preserve"> гражданско-</t>
  </si>
  <si>
    <t>правового</t>
  </si>
  <si>
    <t xml:space="preserve">характера), </t>
  </si>
  <si>
    <t>чел.</t>
  </si>
  <si>
    <t xml:space="preserve">Численность работников </t>
  </si>
  <si>
    <t>профессио-</t>
  </si>
  <si>
    <t xml:space="preserve">нальным </t>
  </si>
  <si>
    <t>образованием</t>
  </si>
  <si>
    <t xml:space="preserve">по </t>
  </si>
  <si>
    <t>программам</t>
  </si>
  <si>
    <t>подготовки</t>
  </si>
  <si>
    <t>специалистов</t>
  </si>
  <si>
    <t>со средним</t>
  </si>
  <si>
    <t>с высшим образованием</t>
  </si>
  <si>
    <t>из них выпускники</t>
  </si>
  <si>
    <t>Принято работников, чел.</t>
  </si>
  <si>
    <t xml:space="preserve">из них 
по собственно-му желанию
</t>
  </si>
  <si>
    <t>Выбыло работников, чел.</t>
  </si>
  <si>
    <t>на конец</t>
  </si>
  <si>
    <t>телей и</t>
  </si>
  <si>
    <t xml:space="preserve">работающих </t>
  </si>
  <si>
    <t>гражданско-</t>
  </si>
  <si>
    <t>характера), чел.</t>
  </si>
  <si>
    <t>(без совмести-</t>
  </si>
  <si>
    <t>Число вакантных должностей, ед.</t>
  </si>
  <si>
    <t>1301</t>
  </si>
  <si>
    <t>1302</t>
  </si>
  <si>
    <t>1303</t>
  </si>
  <si>
    <t>1304</t>
  </si>
  <si>
    <t>1305</t>
  </si>
  <si>
    <t xml:space="preserve">педагогические работники - всего </t>
  </si>
  <si>
    <t>1306</t>
  </si>
  <si>
    <t>1307</t>
  </si>
  <si>
    <t>1308</t>
  </si>
  <si>
    <t>1309</t>
  </si>
  <si>
    <t xml:space="preserve">инструкторы по физической </t>
  </si>
  <si>
    <t>1310</t>
  </si>
  <si>
    <t>1311</t>
  </si>
  <si>
    <t>1312</t>
  </si>
  <si>
    <t>1313</t>
  </si>
  <si>
    <t>1314</t>
  </si>
  <si>
    <t>1315</t>
  </si>
  <si>
    <t>1316</t>
  </si>
  <si>
    <t xml:space="preserve">педагоги дополнительного </t>
  </si>
  <si>
    <t>1317</t>
  </si>
  <si>
    <t>1318</t>
  </si>
  <si>
    <t xml:space="preserve">Учебно-вспомогательный персонал - </t>
  </si>
  <si>
    <t>1319</t>
  </si>
  <si>
    <t>1320</t>
  </si>
  <si>
    <t>1321</t>
  </si>
  <si>
    <t>1322</t>
  </si>
  <si>
    <t xml:space="preserve">Всего работников </t>
  </si>
  <si>
    <t>(сумма строк 1302, 1306, 1319, 1322)</t>
  </si>
  <si>
    <t>Раздел 14. Характеристика здания (зданий) и помещений организации, единица</t>
  </si>
  <si>
    <t>(на конец отчетного года)
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
по ОКВЭД2 ОК 029-2014 (КДЕС Ред. 2) «Образование дошкольное» (код 85.11)</t>
  </si>
  <si>
    <t>№ 
стро-
ки</t>
  </si>
  <si>
    <t>Здания организации</t>
  </si>
  <si>
    <t>1401</t>
  </si>
  <si>
    <t>1402</t>
  </si>
  <si>
    <t>Оборуд-овано водопро-водом</t>
  </si>
  <si>
    <t>Оборуд-овано центра-льным отопле-нием</t>
  </si>
  <si>
    <t>Обору-довано системой видеона-блюдения</t>
  </si>
  <si>
    <t>Требует капиталь-ного ремонта</t>
  </si>
  <si>
    <t>Нахо-
дится в аварий-ном 
состоянии</t>
  </si>
  <si>
    <t>Имеет охрану</t>
  </si>
  <si>
    <t xml:space="preserve"> Обору-довано автома-тической пожарной сигнали-зацией </t>
  </si>
  <si>
    <t>Имеет дымовые извеща-тели</t>
  </si>
  <si>
    <t xml:space="preserve">Имеет пожар-
ные 
краны 
и рукава
</t>
  </si>
  <si>
    <t>Обору-довано кнопкой тревож-
ной сигнали-зации</t>
  </si>
  <si>
    <t>Доступ-
но для маломо-бильных групп населения</t>
  </si>
  <si>
    <r>
      <t xml:space="preserve">1 </t>
    </r>
    <r>
      <rPr>
        <sz val="8"/>
        <rFont val="Times New Roman"/>
        <family val="1"/>
        <charset val="204"/>
      </rPr>
      <t xml:space="preserve">Заполняется организацией, занимающей не полностью здание. Информация о помещениях показывается по числу зданий, в которых они расположены. </t>
    </r>
  </si>
  <si>
    <r>
      <t>_</t>
    </r>
    <r>
      <rPr>
        <sz val="8"/>
        <rFont val="Times New Roman"/>
        <family val="1"/>
        <charset val="204"/>
      </rPr>
      <t>Если организация занимает одно или несколько помещений в одном здании, то информация по ним показывается только один раз.</t>
    </r>
  </si>
  <si>
    <t>ниже 256 Кбит/сек</t>
  </si>
  <si>
    <t>256 - 511 Кбит/сек</t>
  </si>
  <si>
    <t>512 Кбит/сек - 999 Кбит/сек</t>
  </si>
  <si>
    <t>1.0 - 1.9 Мбит/сек</t>
  </si>
  <si>
    <t>2.0 - 29.9 Мбит/сек</t>
  </si>
  <si>
    <t>30.0 - 49.9 Мбит/сек</t>
  </si>
  <si>
    <t>100 Мбит/сек 
и выше</t>
  </si>
  <si>
    <t>из гр. 3: число зданий с максимальной скоростью доступа к Интернету</t>
  </si>
  <si>
    <r>
      <t>Кроме того, часть здания (помещения)</t>
    </r>
    <r>
      <rPr>
        <vertAlign val="superscript"/>
        <sz val="10"/>
        <rFont val="Times New Roman"/>
        <family val="1"/>
        <charset val="204"/>
      </rPr>
      <t>1</t>
    </r>
  </si>
  <si>
    <t>Раздел 15. Характеристика материала стен здания (зданий)</t>
  </si>
  <si>
    <t>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по ОКВЭД2 ОК 029-2014 (КДЕС Ред. 2) «Образование дошкольное» (код 85.11); заполняется на конец отчетного года)</t>
  </si>
  <si>
    <t>Здание 1</t>
  </si>
  <si>
    <t>Здание 2</t>
  </si>
  <si>
    <t>Здание 3</t>
  </si>
  <si>
    <t>.....</t>
  </si>
  <si>
    <t>Характеристика материала стен здания (да - 1, нет - 2)</t>
  </si>
  <si>
    <t>каменные</t>
  </si>
  <si>
    <t>блочные</t>
  </si>
  <si>
    <t xml:space="preserve">из прочих стеновых материалов </t>
  </si>
  <si>
    <t>монолитные</t>
  </si>
  <si>
    <t>кирпичные</t>
  </si>
  <si>
    <t>панельные</t>
  </si>
  <si>
    <t>деревянные</t>
  </si>
  <si>
    <t>смешанные</t>
  </si>
  <si>
    <t>1501</t>
  </si>
  <si>
    <t>1502</t>
  </si>
  <si>
    <t>1503</t>
  </si>
  <si>
    <t>...</t>
  </si>
  <si>
    <t>Раздел 16. Сведения о помещениях организации</t>
  </si>
  <si>
    <t>Наличие 
в организации
Код: да - 1, нет - 2</t>
  </si>
  <si>
    <t>Кабинет заведующего</t>
  </si>
  <si>
    <t>Групповые комнаты</t>
  </si>
  <si>
    <t>Спальни</t>
  </si>
  <si>
    <t>Соляная комната/пещера</t>
  </si>
  <si>
    <t xml:space="preserve">Комнаты для специалистов </t>
  </si>
  <si>
    <t>Медицинский кабинет</t>
  </si>
  <si>
    <t>Изолятор</t>
  </si>
  <si>
    <t>Процедурный кабинет</t>
  </si>
  <si>
    <t>Методический кабинет</t>
  </si>
  <si>
    <t>Физкультурный/спортивный зал</t>
  </si>
  <si>
    <t>Музыкальный зал</t>
  </si>
  <si>
    <t>Плавательный бассейн</t>
  </si>
  <si>
    <t>Подсобное помещение</t>
  </si>
  <si>
    <t>Лаборатория</t>
  </si>
  <si>
    <t>Места для личной гигиены</t>
  </si>
  <si>
    <t>Раздевальная</t>
  </si>
  <si>
    <t>Помещения для приготовления и раздачи пищи</t>
  </si>
  <si>
    <t>Кинозал</t>
  </si>
  <si>
    <t>Фитобар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</si>
  <si>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</si>
  <si>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</si>
  <si>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</si>
  <si>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</si>
  <si>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</si>
  <si>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</si>
  <si>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</si>
  <si>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</si>
  <si>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</si>
  <si>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</si>
  <si>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</si>
  <si>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</si>
  <si>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</si>
  <si>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</si>
  <si>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</si>
  <si>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</si>
  <si>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</si>
  <si>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</si>
  <si>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</si>
  <si>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</si>
  <si>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</si>
  <si>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Раздел 17. Наличие и использование площадей, квадратный метр</t>
  </si>
  <si>
    <t>из графы 3 площадь по форме владения (пользования)</t>
  </si>
  <si>
    <t>Всего 
(сумма граф 
5, 6, 7, 8)</t>
  </si>
  <si>
    <t>в том числе площадь, сданная 
в аренду 
и/или субаренду</t>
  </si>
  <si>
    <t xml:space="preserve"> на правах собственности</t>
  </si>
  <si>
    <t>в оперативном управлении</t>
  </si>
  <si>
    <t>арендованная</t>
  </si>
  <si>
    <t>другие 
формы владения</t>
  </si>
  <si>
    <t>1701</t>
  </si>
  <si>
    <t>1702</t>
  </si>
  <si>
    <t>1703</t>
  </si>
  <si>
    <t>1704</t>
  </si>
  <si>
    <t>из нее
площадь зданий (помещений) для учебных целей</t>
  </si>
  <si>
    <t xml:space="preserve">Общая площадь зданий (помещений) - всего </t>
  </si>
  <si>
    <t>Общая площадь земельного участка - всего</t>
  </si>
  <si>
    <t>из нее площадь:
площадки для прогулки групп</t>
  </si>
  <si>
    <t>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по ОКВЭД2 ОК 029-2014 (КДЕС Ред. 2) «Образование дошкольное» (код 85.11) на конец отчетного года)</t>
  </si>
  <si>
    <t>Код: да - 1, нет - 2</t>
  </si>
  <si>
    <t xml:space="preserve">интерактивной доски, интерактивного стола, демонстрационного экрана с мультимедийным проектором 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</si>
  <si>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</si>
  <si>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</si>
  <si>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</si>
  <si>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</si>
  <si>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</si>
  <si>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</si>
  <si>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</si>
  <si>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</si>
  <si>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</si>
  <si>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</si>
  <si>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</si>
  <si>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электронные средства обучения</t>
  </si>
  <si>
    <t xml:space="preserve">Раздел 19. Техническое оснащение для детей-инвалидов и детей с ОВЗ </t>
  </si>
  <si>
    <t>(раздел заполняет только организация дошкольного образования, являющаяся самостоятельным юридическим лицом (с учетом
обособленных подразделений (филиалов), индивидуальный предприниматель с видом экономической деятельности 
по ОКВЭД2 ОК 029-2014 (КДЕС Ред. 2) «Образование дошкольное» (код 85.11) на конец отчетного года)</t>
  </si>
  <si>
    <t>1901</t>
  </si>
  <si>
    <t>1902</t>
  </si>
  <si>
    <t>1903</t>
  </si>
  <si>
    <t>1904</t>
  </si>
  <si>
    <t>1905</t>
  </si>
  <si>
    <t>1906</t>
  </si>
  <si>
    <t>1907</t>
  </si>
  <si>
    <t>1908</t>
  </si>
  <si>
    <t>Раздел 18. Оснащение дошкольной организации</t>
  </si>
  <si>
    <t xml:space="preserve">Наименование </t>
  </si>
  <si>
    <t>Раздел 20. Электронные ресурсы дошкольной образовательной организации, единица</t>
  </si>
  <si>
    <t>в том числе доступные 
для использования воспитанниками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</si>
  <si>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</si>
  <si>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</si>
  <si>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</si>
  <si>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</si>
  <si>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</si>
  <si>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</si>
  <si>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</si>
  <si>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</si>
  <si>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</si>
  <si>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</si>
  <si>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</si>
  <si>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Многофункциональное устройство (МФУ, выполняющие операции печати, сканирования, 
копирования)</t>
  </si>
  <si>
    <t>Раздел 21. Распределение объема средств организации по источникам их получения и видам деятельности, тысяча рублей 
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</si>
  <si>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по ОКВЭД2 ОК 029-2014 
(КДЕС Ред. 2) «Образование дошкольное» (код 85.11)</t>
  </si>
  <si>
    <t>из них по образовательной деятельности</t>
  </si>
  <si>
    <t>2101</t>
  </si>
  <si>
    <t>в том числе средства:</t>
  </si>
  <si>
    <t>Объем поступивших средств (за отчетный год) - всего (сумма строк 2102, 2106 - 2109)</t>
  </si>
  <si>
    <t>бюджетов всех уровней (субсидий) - всего (сумма строк 2103 - 2105)</t>
  </si>
  <si>
    <t>2102</t>
  </si>
  <si>
    <t>2103</t>
  </si>
  <si>
    <t>в том числе бюджета:</t>
  </si>
  <si>
    <t>федерального</t>
  </si>
  <si>
    <t xml:space="preserve">субъекта Российской Федерации </t>
  </si>
  <si>
    <t>2104</t>
  </si>
  <si>
    <t xml:space="preserve">местного </t>
  </si>
  <si>
    <t>2105</t>
  </si>
  <si>
    <t xml:space="preserve">организаций </t>
  </si>
  <si>
    <t>2106</t>
  </si>
  <si>
    <t>населения</t>
  </si>
  <si>
    <t>2107</t>
  </si>
  <si>
    <t>2108</t>
  </si>
  <si>
    <t xml:space="preserve">внебюджетных фондов (Пенсионный фонд, Фонд социального страхования, Фонд обязательного медицинского страхования и др.) </t>
  </si>
  <si>
    <t>иностранных источников (от юридических и физических лиц, находящихся 
вне политических границ государства, а также от международных организаций</t>
  </si>
  <si>
    <t>Остаток средств:</t>
  </si>
  <si>
    <t>на начало отчетного года</t>
  </si>
  <si>
    <t>на конец отчетного года</t>
  </si>
  <si>
    <t>2110</t>
  </si>
  <si>
    <t>2109</t>
  </si>
  <si>
    <t>2111</t>
  </si>
  <si>
    <t>Раздел 22. Расходы организации, тысяча рублей 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</si>
  <si>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по ОКВЭД2 ОК 029-2014 (КДЕС Ред. 2) «Образование дошкольное» (код 85.11); заполняется на конец отчетного года)</t>
  </si>
  <si>
    <t>из них осуществляемые за счет средств бюджетов всех 
уровней (субсидий)</t>
  </si>
  <si>
    <t>Расходы (сумма строк 2202 - 2205)</t>
  </si>
  <si>
    <t>оплата труда и начисления на выплаты по оплате труда</t>
  </si>
  <si>
    <t>2201</t>
  </si>
  <si>
    <t>2202</t>
  </si>
  <si>
    <t>оплата работ, услуг</t>
  </si>
  <si>
    <t>2203</t>
  </si>
  <si>
    <t>социальное обеспечение</t>
  </si>
  <si>
    <t>2204</t>
  </si>
  <si>
    <t>прочие расходы</t>
  </si>
  <si>
    <t>2205</t>
  </si>
  <si>
    <t>Поступление нефинансовых активов</t>
  </si>
  <si>
    <t>2206</t>
  </si>
  <si>
    <t>Раздел 23. Сведения о численности и оплате труда работников организации (с одним десятичным знаком)</t>
  </si>
  <si>
    <r>
      <t>списочно-го состава (без внешних совмести-телей)</t>
    </r>
    <r>
      <rPr>
        <vertAlign val="superscript"/>
        <sz val="10"/>
        <rFont val="Times New Roman"/>
        <family val="1"/>
        <charset val="204"/>
      </rPr>
      <t>1</t>
    </r>
  </si>
  <si>
    <t>Численность работников - всего (сумма строк 2302, 2306, 2309, 2310)</t>
  </si>
  <si>
    <r>
      <t xml:space="preserve">внешних совмес-тителей </t>
    </r>
    <r>
      <rPr>
        <vertAlign val="superscript"/>
        <sz val="10"/>
        <rFont val="Times New Roman"/>
        <family val="1"/>
        <charset val="204"/>
      </rPr>
      <t>2</t>
    </r>
  </si>
  <si>
    <t>Средняя 
численность работников, чел.</t>
  </si>
  <si>
    <t>Всего (сумма граф 8, 9, 10)</t>
  </si>
  <si>
    <r>
      <t xml:space="preserve">в том числе 
по внутреннему совмести-тельству </t>
    </r>
    <r>
      <rPr>
        <vertAlign val="superscript"/>
        <sz val="10"/>
        <rFont val="Times New Roman"/>
        <family val="1"/>
        <charset val="204"/>
      </rPr>
      <t>3</t>
    </r>
  </si>
  <si>
    <t>списочного состава (без внешних совместителей)</t>
  </si>
  <si>
    <t>Фонд начисленной заработной платы работников, тыс. руб.</t>
  </si>
  <si>
    <t>ОМС</t>
  </si>
  <si>
    <t>средства от принося-щей доход деятель-ности</t>
  </si>
  <si>
    <t>средства 
от принося-щей доход деятель-ности</t>
  </si>
  <si>
    <t>Фонд начисленной заработной платы работников по источникам финансирования, тыс. руб.</t>
  </si>
  <si>
    <t>из графы 5 списочного состава (без внешних совместителей)</t>
  </si>
  <si>
    <t>из графы 7 внешних совместителей</t>
  </si>
  <si>
    <t>в том числе: 
руководящие работники - всего</t>
  </si>
  <si>
    <t>2303</t>
  </si>
  <si>
    <t>из них: 
руководитель</t>
  </si>
  <si>
    <t>2304</t>
  </si>
  <si>
    <t>2305</t>
  </si>
  <si>
    <t>2306</t>
  </si>
  <si>
    <t>Численность воспитанников,
чел.</t>
  </si>
  <si>
    <t>(число полных лет на 1 января следующего за отчетным года)</t>
  </si>
  <si>
    <t>(сумма строк 1307 - 1318)</t>
  </si>
  <si>
    <t>Оборуд-овано водоотве-дением (канали-зацией)</t>
  </si>
  <si>
    <t>50.0 - 99.9 Мбит/сек</t>
  </si>
  <si>
    <t>звуковых средств воспроизведения информации</t>
  </si>
  <si>
    <t>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
по ОКВЭД2 ОК 029-2014 (КДЕС Ред. 2) «Образование дошкольное» (код 85.11)</t>
  </si>
  <si>
    <t>Зимний сад/экологическая комната</t>
  </si>
  <si>
    <t>Книгохранилище/библиотека</t>
  </si>
  <si>
    <t>за счет 
средств бюджетов 
всех уровней (субсидий)</t>
  </si>
  <si>
    <r>
  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по ОКВЭД2 ОК 029-2014 (КДЕС Ред. 2) «Образование дошкольное» (код</t>
    </r>
    <r>
      <rPr>
        <sz val="12"/>
        <color indexed="9"/>
        <rFont val="Times New Roman"/>
        <family val="1"/>
        <charset val="204"/>
      </rPr>
      <t>_</t>
    </r>
    <r>
      <rPr>
        <sz val="12"/>
        <rFont val="Times New Roman"/>
        <family val="1"/>
        <charset val="204"/>
      </rPr>
      <t>85.11) заполняется на конец отчетного года)</t>
    </r>
  </si>
  <si>
    <t>дети-инвали-ды, 
не учтен-ные 
в гр. 10</t>
  </si>
  <si>
    <t>Раздел 2</t>
  </si>
  <si>
    <r>
      <t>Стр. 201 гр. 3</t>
    </r>
    <r>
      <rPr>
        <sz val="12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стр. 202 гр. 3</t>
    </r>
    <r>
      <rPr>
        <sz val="12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стр. 203 гр. 3</t>
    </r>
    <r>
      <rPr>
        <sz val="12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стр. 204 гр. 3</t>
    </r>
    <r>
      <rPr>
        <sz val="12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стр. 205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601 гр. 3</t>
    </r>
  </si>
  <si>
    <r>
      <t>Стр. 201 гр. 3</t>
    </r>
    <r>
      <rPr>
        <sz val="12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стр. 202 гр. 3</t>
    </r>
    <r>
      <rPr>
        <sz val="12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стр. 203 гр. 3</t>
    </r>
    <r>
      <rPr>
        <sz val="12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стр. 204 гр. 3</t>
    </r>
    <r>
      <rPr>
        <sz val="12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стр. 205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701 гр. 3</t>
    </r>
  </si>
  <si>
    <t>Раздел 3</t>
  </si>
  <si>
    <r>
      <t>Гр. 6 стр. 301</t>
    </r>
    <r>
      <rPr>
        <sz val="12"/>
        <rFont val="Times New Roman"/>
        <family val="1"/>
        <charset val="204"/>
      </rPr>
      <t xml:space="preserve"> &lt;= </t>
    </r>
    <r>
      <rPr>
        <sz val="12"/>
        <color rgb="FF0000FF"/>
        <rFont val="Times New Roman"/>
        <family val="1"/>
        <charset val="204"/>
      </rPr>
      <t>стр. 601 гр. 3</t>
    </r>
  </si>
  <si>
    <t>Раздел 4</t>
  </si>
  <si>
    <t>Раздел 5</t>
  </si>
  <si>
    <t>Раздел 6</t>
  </si>
  <si>
    <r>
      <t>стр. 601 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 стр. 301</t>
    </r>
  </si>
  <si>
    <t>Раздел 7</t>
  </si>
  <si>
    <t>Раздел 8</t>
  </si>
  <si>
    <r>
      <t>Стр. 801 гр. 4</t>
    </r>
    <r>
      <rPr>
        <sz val="12"/>
        <rFont val="Times New Roman"/>
        <family val="1"/>
        <charset val="204"/>
      </rPr>
      <t xml:space="preserve"> = сумме данных по </t>
    </r>
    <r>
      <rPr>
        <sz val="12"/>
        <color rgb="FF0000FF"/>
        <rFont val="Times New Roman"/>
        <family val="1"/>
        <charset val="204"/>
      </rPr>
      <t>стр. 802 гр. 4</t>
    </r>
  </si>
  <si>
    <t>Раздел 9</t>
  </si>
  <si>
    <t>Раздел 10</t>
  </si>
  <si>
    <t>Раздел 11</t>
  </si>
  <si>
    <r>
      <t>Стр. 1101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1001 Гр. 3 раздела 10</t>
    </r>
  </si>
  <si>
    <r>
      <t>Стр. 1101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901 Гр. 3 раздела 9</t>
    </r>
  </si>
  <si>
    <t>Раздел 12</t>
  </si>
  <si>
    <t>Раздел 13</t>
  </si>
  <si>
    <t>Раздел 17</t>
  </si>
  <si>
    <t>Раздел 20</t>
  </si>
  <si>
    <t>Раздел 21</t>
  </si>
  <si>
    <t>Раздел 22</t>
  </si>
  <si>
    <r>
      <t>Стр. 2201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2102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стр. 2105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</si>
  <si>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2201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2102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стр. 2105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4</t>
    </r>
  </si>
  <si>
    <t>Раздел 23</t>
  </si>
  <si>
    <t>Раздел 24</t>
  </si>
  <si>
    <r>
      <t>Стр. 2401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2403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2412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</si>
  <si>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2401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2402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</si>
  <si>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2401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2403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</si>
  <si>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2401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2412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</si>
  <si>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2403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2404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</si>
  <si>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2404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2405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</si>
  <si>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2404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2406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</si>
  <si>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2403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2407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</si>
  <si>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2403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2404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2407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2409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2411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</si>
  <si>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2404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2405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2406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</si>
  <si>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2407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2408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</si>
  <si>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2403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2409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</si>
  <si>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2409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2410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</si>
  <si>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t>Раздел 25</t>
  </si>
  <si>
    <r>
      <t>Стр. 2501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2502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2504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</si>
  <si>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2504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2505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</si>
  <si>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2504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2506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</si>
  <si>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2504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2505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2506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</si>
  <si>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2301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2302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2309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</si>
  <si>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2301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2302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2309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4</t>
    </r>
  </si>
  <si>
    <r>
      <t>Стр. 2301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2302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2309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5</t>
    </r>
  </si>
  <si>
    <r>
      <t>Стр. 2301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2302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2309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6</t>
    </r>
  </si>
  <si>
    <r>
      <t>Гр. 5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10 стр. 2301</t>
    </r>
  </si>
  <si>
    <r>
      <t>Стр. 2301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2302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2309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7</t>
    </r>
  </si>
  <si>
    <r>
      <t>Стр. 2301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2302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2309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8</t>
    </r>
  </si>
  <si>
    <r>
      <t>Стр. 2301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2302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2309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9</t>
    </r>
  </si>
  <si>
    <r>
      <t>Стр. 2301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2302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2309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10</t>
    </r>
  </si>
  <si>
    <r>
      <t>Стр. 2301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2302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2309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11</t>
    </r>
  </si>
  <si>
    <r>
      <t>Стр. 2301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2302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2309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12</t>
    </r>
  </si>
  <si>
    <r>
      <t>Стр. 2301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2302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2309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2310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13</t>
    </r>
  </si>
  <si>
    <r>
      <t>Гр. 5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10 стр. 2302</t>
    </r>
  </si>
  <si>
    <r>
      <t>Гр. 5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10 стр. 2303</t>
    </r>
  </si>
  <si>
    <r>
      <t>Гр. 5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10 стр. 2304</t>
    </r>
  </si>
  <si>
    <r>
      <t>Гр. 5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10 стр. 2305</t>
    </r>
  </si>
  <si>
    <r>
      <t>Гр. 5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10 стр. 2306</t>
    </r>
  </si>
  <si>
    <r>
      <t>Гр. 5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10 стр. 2307</t>
    </r>
  </si>
  <si>
    <r>
      <t>Гр. 5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10 стр. 2308</t>
    </r>
  </si>
  <si>
    <r>
      <t>Гр. 5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10 стр. 2309</t>
    </r>
  </si>
  <si>
    <r>
      <t>Гр. 5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10 стр. 2310</t>
    </r>
  </si>
  <si>
    <r>
      <t>Гр. 7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 стр. 2301</t>
    </r>
  </si>
  <si>
    <r>
      <t>Гр. 7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 стр. 2302</t>
    </r>
  </si>
  <si>
    <r>
      <t>Гр. 7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 стр. 2303</t>
    </r>
  </si>
  <si>
    <r>
      <t>Гр. 7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 стр. 2307</t>
    </r>
  </si>
  <si>
    <r>
      <t>Гр. 7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 стр. 2304</t>
    </r>
  </si>
  <si>
    <r>
      <t>Гр. 7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 стр. 2305</t>
    </r>
  </si>
  <si>
    <r>
      <t>Гр. 7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 стр. 2306</t>
    </r>
  </si>
  <si>
    <r>
      <t>Гр. 7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 стр. 2308</t>
    </r>
  </si>
  <si>
    <r>
      <t>Гр. 7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 стр. 2309</t>
    </r>
  </si>
  <si>
    <r>
      <t>Гр. 7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 стр. 2310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</si>
  <si>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 стр. 2201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</si>
  <si>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 стр. 2202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</si>
  <si>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 стр. 2203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</si>
  <si>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 стр. 2204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</si>
  <si>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 стр. 2205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</si>
  <si>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 стр. 2206</t>
    </r>
  </si>
  <si>
    <r>
      <t>Стр. 2102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2104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</si>
  <si>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2102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2104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 xml:space="preserve">графе </t>
    </r>
    <r>
      <rPr>
        <sz val="12"/>
        <color rgb="FF0000FF"/>
        <rFont val="Times New Roman"/>
        <family val="1"/>
        <charset val="204"/>
      </rPr>
      <t>4</t>
    </r>
  </si>
  <si>
    <r>
      <t>Стр. 2102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2103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</si>
  <si>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2102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2103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 xml:space="preserve">графе </t>
    </r>
    <r>
      <rPr>
        <sz val="12"/>
        <color rgb="FF0000FF"/>
        <rFont val="Times New Roman"/>
        <family val="1"/>
        <charset val="204"/>
      </rPr>
      <t>4</t>
    </r>
  </si>
  <si>
    <r>
      <t>Стр. 2101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2106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</si>
  <si>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2101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2106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 xml:space="preserve">графе </t>
    </r>
    <r>
      <rPr>
        <sz val="12"/>
        <color rgb="FF0000FF"/>
        <rFont val="Times New Roman"/>
        <family val="1"/>
        <charset val="204"/>
      </rPr>
      <t>4</t>
    </r>
  </si>
  <si>
    <r>
      <t>Стр. 2101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2105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</si>
  <si>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2101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2105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 xml:space="preserve">графе </t>
    </r>
    <r>
      <rPr>
        <sz val="12"/>
        <color rgb="FF0000FF"/>
        <rFont val="Times New Roman"/>
        <family val="1"/>
        <charset val="204"/>
      </rPr>
      <t>4</t>
    </r>
  </si>
  <si>
    <r>
      <t>Стр. 2101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2104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</si>
  <si>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2101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2104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 xml:space="preserve">графе </t>
    </r>
    <r>
      <rPr>
        <sz val="12"/>
        <color rgb="FF0000FF"/>
        <rFont val="Times New Roman"/>
        <family val="1"/>
        <charset val="204"/>
      </rPr>
      <t>4</t>
    </r>
  </si>
  <si>
    <r>
      <t>Стр. 2101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2103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</si>
  <si>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2101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2103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 xml:space="preserve">графе </t>
    </r>
    <r>
      <rPr>
        <sz val="12"/>
        <color rgb="FF0000FF"/>
        <rFont val="Times New Roman"/>
        <family val="1"/>
        <charset val="204"/>
      </rPr>
      <t>4</t>
    </r>
  </si>
  <si>
    <r>
      <t>Стр. 2101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2102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</si>
  <si>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2101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2102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 xml:space="preserve">графе </t>
    </r>
    <r>
      <rPr>
        <sz val="12"/>
        <color rgb="FF0000FF"/>
        <rFont val="Times New Roman"/>
        <family val="1"/>
        <charset val="204"/>
      </rPr>
      <t>4</t>
    </r>
  </si>
  <si>
    <r>
      <t>Стр. 2101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2102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2106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2109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</si>
  <si>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2101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2102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2106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2109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 xml:space="preserve">графе </t>
    </r>
    <r>
      <rPr>
        <sz val="12"/>
        <color rgb="FF0000FF"/>
        <rFont val="Times New Roman"/>
        <family val="1"/>
        <charset val="204"/>
      </rPr>
      <t>4</t>
    </r>
  </si>
  <si>
    <r>
      <t>Стр. 2102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2103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2105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4</t>
    </r>
  </si>
  <si>
    <r>
      <t>Стр. 2102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2103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2105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</si>
  <si>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 стр. 2101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</si>
  <si>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 стр. 2102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</si>
  <si>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 стр. 2103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</si>
  <si>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 стр. 2104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</si>
  <si>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 стр. 2105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</si>
  <si>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 стр. 2106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</si>
  <si>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 стр. 2107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</si>
  <si>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 стр. 2108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</si>
  <si>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 стр. 2109</t>
    </r>
  </si>
  <si>
    <r>
      <t>Стр. 2001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2002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2003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</si>
  <si>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2001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2002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2003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 xml:space="preserve">графе </t>
    </r>
    <r>
      <rPr>
        <sz val="12"/>
        <color rgb="FF0000FF"/>
        <rFont val="Times New Roman"/>
        <family val="1"/>
        <charset val="204"/>
      </rPr>
      <t>4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</si>
  <si>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 стр. 2001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</si>
  <si>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 стр. 2002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</si>
  <si>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 стр. 2003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</si>
  <si>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 стр. 2004</t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</si>
  <si>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1701</t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</si>
  <si>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1702</t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</si>
  <si>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1703</t>
    </r>
  </si>
  <si>
    <r>
      <t>Стр. 1301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1302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1306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1319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1322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</si>
  <si>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1301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1302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1306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1319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1322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</si>
  <si>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1301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1302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1306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1319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1322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</si>
  <si>
    <r>
      <t>Стр. 1301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1302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1306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1319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1322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</si>
  <si>
    <r>
      <t>Стр. 1301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1302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1306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1319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1322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</si>
  <si>
    <r>
      <t>Стр. 1301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1302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1306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1319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1322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</si>
  <si>
    <r>
      <t>Стр. 1301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1302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1306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1319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1322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</si>
  <si>
    <r>
      <t>Стр. 1301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1302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1306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1319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1322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</si>
  <si>
    <r>
      <t>Стр. 1301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1302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1306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1319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1322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</si>
  <si>
    <r>
      <t>Стр. 1301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1302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1306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1319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1322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гр.12</t>
    </r>
  </si>
  <si>
    <r>
      <t>Стр. 1301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1302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1306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1319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1322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гр.13</t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</si>
  <si>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стр.1322</t>
    </r>
    <r>
      <rPr>
        <sz val="11"/>
        <color theme="1"/>
        <rFont val="Calibri"/>
        <family val="2"/>
        <charset val="204"/>
        <scheme val="minor"/>
      </rPr>
      <t/>
    </r>
  </si>
  <si>
    <r>
      <t>Гр. 7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 xml:space="preserve">гр. 9 </t>
    </r>
    <r>
      <rPr>
        <sz val="12"/>
        <rFont val="Times New Roman"/>
        <family val="1"/>
        <charset val="204"/>
      </rPr>
      <t xml:space="preserve">по </t>
    </r>
    <r>
      <rPr>
        <sz val="12"/>
        <color rgb="FF0000FF"/>
        <rFont val="Times New Roman"/>
        <family val="1"/>
        <charset val="204"/>
      </rPr>
      <t>стр. 1301</t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</si>
  <si>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1301</t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</si>
  <si>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1302</t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</si>
  <si>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1303</t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</si>
  <si>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1304</t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</si>
  <si>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1305</t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</si>
  <si>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1306</t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</si>
  <si>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1307</t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</si>
  <si>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1308</t>
    </r>
    <r>
      <rPr>
        <sz val="11"/>
        <color theme="1"/>
        <rFont val="Calibri"/>
        <family val="2"/>
        <charset val="204"/>
        <scheme val="minor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</si>
  <si>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1309</t>
    </r>
    <r>
      <rPr>
        <sz val="11"/>
        <color theme="1"/>
        <rFont val="Calibri"/>
        <family val="2"/>
        <charset val="204"/>
        <scheme val="minor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</si>
  <si>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1310</t>
    </r>
    <r>
      <rPr>
        <sz val="11"/>
        <color theme="1"/>
        <rFont val="Calibri"/>
        <family val="2"/>
        <charset val="204"/>
        <scheme val="minor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</si>
  <si>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1311</t>
    </r>
    <r>
      <rPr>
        <sz val="11"/>
        <color theme="1"/>
        <rFont val="Calibri"/>
        <family val="2"/>
        <charset val="204"/>
        <scheme val="minor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</si>
  <si>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1312</t>
    </r>
    <r>
      <rPr>
        <sz val="11"/>
        <color theme="1"/>
        <rFont val="Calibri"/>
        <family val="2"/>
        <charset val="204"/>
        <scheme val="minor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</si>
  <si>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1313</t>
    </r>
    <r>
      <rPr>
        <sz val="11"/>
        <color theme="1"/>
        <rFont val="Calibri"/>
        <family val="2"/>
        <charset val="204"/>
        <scheme val="minor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</si>
  <si>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1314</t>
    </r>
    <r>
      <rPr>
        <sz val="11"/>
        <color theme="1"/>
        <rFont val="Calibri"/>
        <family val="2"/>
        <charset val="204"/>
        <scheme val="minor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</si>
  <si>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1315</t>
    </r>
    <r>
      <rPr>
        <sz val="11"/>
        <color theme="1"/>
        <rFont val="Calibri"/>
        <family val="2"/>
        <charset val="204"/>
        <scheme val="minor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</si>
  <si>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1316</t>
    </r>
    <r>
      <rPr>
        <sz val="11"/>
        <color theme="1"/>
        <rFont val="Calibri"/>
        <family val="2"/>
        <charset val="204"/>
        <scheme val="minor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</si>
  <si>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1317</t>
    </r>
    <r>
      <rPr>
        <sz val="11"/>
        <color theme="1"/>
        <rFont val="Calibri"/>
        <family val="2"/>
        <charset val="204"/>
        <scheme val="minor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</si>
  <si>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1318</t>
    </r>
    <r>
      <rPr>
        <sz val="11"/>
        <color theme="1"/>
        <rFont val="Calibri"/>
        <family val="2"/>
        <charset val="204"/>
        <scheme val="minor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</si>
  <si>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1319</t>
    </r>
    <r>
      <rPr>
        <sz val="11"/>
        <color theme="1"/>
        <rFont val="Calibri"/>
        <family val="2"/>
        <charset val="204"/>
        <scheme val="minor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</si>
  <si>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1320</t>
    </r>
    <r>
      <rPr>
        <sz val="11"/>
        <color theme="1"/>
        <rFont val="Calibri"/>
        <family val="2"/>
        <charset val="204"/>
        <scheme val="minor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</si>
  <si>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1321</t>
    </r>
    <r>
      <rPr>
        <sz val="11"/>
        <color theme="1"/>
        <rFont val="Calibri"/>
        <family val="2"/>
        <charset val="204"/>
        <scheme val="minor"/>
      </rPr>
      <t/>
    </r>
  </si>
  <si>
    <r>
      <t>Гр. 7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 xml:space="preserve">гр. 9 </t>
    </r>
    <r>
      <rPr>
        <sz val="12"/>
        <rFont val="Times New Roman"/>
        <family val="1"/>
        <charset val="204"/>
      </rPr>
      <t xml:space="preserve">по </t>
    </r>
    <r>
      <rPr>
        <sz val="12"/>
        <color rgb="FF0000FF"/>
        <rFont val="Times New Roman"/>
        <family val="1"/>
        <charset val="204"/>
      </rPr>
      <t>стр. 1302</t>
    </r>
  </si>
  <si>
    <r>
      <t>Гр. 7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 xml:space="preserve">гр. 9 </t>
    </r>
    <r>
      <rPr>
        <sz val="12"/>
        <rFont val="Times New Roman"/>
        <family val="1"/>
        <charset val="204"/>
      </rPr>
      <t xml:space="preserve">по </t>
    </r>
    <r>
      <rPr>
        <sz val="12"/>
        <color rgb="FF0000FF"/>
        <rFont val="Times New Roman"/>
        <family val="1"/>
        <charset val="204"/>
      </rPr>
      <t>стр. 1303</t>
    </r>
    <r>
      <rPr>
        <sz val="11"/>
        <color theme="1"/>
        <rFont val="Calibri"/>
        <family val="2"/>
        <charset val="204"/>
        <scheme val="minor"/>
      </rPr>
      <t/>
    </r>
  </si>
  <si>
    <r>
      <t>Гр. 7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 xml:space="preserve">гр. 9 </t>
    </r>
    <r>
      <rPr>
        <sz val="12"/>
        <rFont val="Times New Roman"/>
        <family val="1"/>
        <charset val="204"/>
      </rPr>
      <t xml:space="preserve">по </t>
    </r>
    <r>
      <rPr>
        <sz val="12"/>
        <color rgb="FF0000FF"/>
        <rFont val="Times New Roman"/>
        <family val="1"/>
        <charset val="204"/>
      </rPr>
      <t>стр. 1304</t>
    </r>
    <r>
      <rPr>
        <sz val="11"/>
        <color theme="1"/>
        <rFont val="Calibri"/>
        <family val="2"/>
        <charset val="204"/>
        <scheme val="minor"/>
      </rPr>
      <t/>
    </r>
  </si>
  <si>
    <r>
      <t>Гр. 7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 xml:space="preserve">гр. 9 </t>
    </r>
    <r>
      <rPr>
        <sz val="12"/>
        <rFont val="Times New Roman"/>
        <family val="1"/>
        <charset val="204"/>
      </rPr>
      <t xml:space="preserve">по </t>
    </r>
    <r>
      <rPr>
        <sz val="12"/>
        <color rgb="FF0000FF"/>
        <rFont val="Times New Roman"/>
        <family val="1"/>
        <charset val="204"/>
      </rPr>
      <t>стр. 1305</t>
    </r>
    <r>
      <rPr>
        <sz val="11"/>
        <color theme="1"/>
        <rFont val="Calibri"/>
        <family val="2"/>
        <charset val="204"/>
        <scheme val="minor"/>
      </rPr>
      <t/>
    </r>
  </si>
  <si>
    <r>
      <t>Гр. 7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 xml:space="preserve">гр. 9 </t>
    </r>
    <r>
      <rPr>
        <sz val="12"/>
        <rFont val="Times New Roman"/>
        <family val="1"/>
        <charset val="204"/>
      </rPr>
      <t xml:space="preserve">по </t>
    </r>
    <r>
      <rPr>
        <sz val="12"/>
        <color rgb="FF0000FF"/>
        <rFont val="Times New Roman"/>
        <family val="1"/>
        <charset val="204"/>
      </rPr>
      <t>стр. 1306</t>
    </r>
    <r>
      <rPr>
        <sz val="11"/>
        <color theme="1"/>
        <rFont val="Calibri"/>
        <family val="2"/>
        <charset val="204"/>
        <scheme val="minor"/>
      </rPr>
      <t/>
    </r>
  </si>
  <si>
    <r>
      <t>Гр. 7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 xml:space="preserve">гр. 9 </t>
    </r>
    <r>
      <rPr>
        <sz val="12"/>
        <rFont val="Times New Roman"/>
        <family val="1"/>
        <charset val="204"/>
      </rPr>
      <t xml:space="preserve">по </t>
    </r>
    <r>
      <rPr>
        <sz val="12"/>
        <color rgb="FF0000FF"/>
        <rFont val="Times New Roman"/>
        <family val="1"/>
        <charset val="204"/>
      </rPr>
      <t>стр. 1307</t>
    </r>
    <r>
      <rPr>
        <sz val="11"/>
        <color theme="1"/>
        <rFont val="Calibri"/>
        <family val="2"/>
        <charset val="204"/>
        <scheme val="minor"/>
      </rPr>
      <t/>
    </r>
  </si>
  <si>
    <r>
      <t>Гр. 7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 xml:space="preserve">гр. 9 </t>
    </r>
    <r>
      <rPr>
        <sz val="12"/>
        <rFont val="Times New Roman"/>
        <family val="1"/>
        <charset val="204"/>
      </rPr>
      <t xml:space="preserve">по </t>
    </r>
    <r>
      <rPr>
        <sz val="12"/>
        <color rgb="FF0000FF"/>
        <rFont val="Times New Roman"/>
        <family val="1"/>
        <charset val="204"/>
      </rPr>
      <t>стр. 1308</t>
    </r>
    <r>
      <rPr>
        <sz val="11"/>
        <color theme="1"/>
        <rFont val="Calibri"/>
        <family val="2"/>
        <charset val="204"/>
        <scheme val="minor"/>
      </rPr>
      <t/>
    </r>
  </si>
  <si>
    <r>
      <t>Гр. 7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 xml:space="preserve">гр. 9 </t>
    </r>
    <r>
      <rPr>
        <sz val="12"/>
        <rFont val="Times New Roman"/>
        <family val="1"/>
        <charset val="204"/>
      </rPr>
      <t xml:space="preserve">по </t>
    </r>
    <r>
      <rPr>
        <sz val="12"/>
        <color rgb="FF0000FF"/>
        <rFont val="Times New Roman"/>
        <family val="1"/>
        <charset val="204"/>
      </rPr>
      <t>стр. 1309</t>
    </r>
    <r>
      <rPr>
        <sz val="11"/>
        <color theme="1"/>
        <rFont val="Calibri"/>
        <family val="2"/>
        <charset val="204"/>
        <scheme val="minor"/>
      </rPr>
      <t/>
    </r>
  </si>
  <si>
    <r>
      <t>Гр. 7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 xml:space="preserve">гр. 9 </t>
    </r>
    <r>
      <rPr>
        <sz val="12"/>
        <rFont val="Times New Roman"/>
        <family val="1"/>
        <charset val="204"/>
      </rPr>
      <t xml:space="preserve">по </t>
    </r>
    <r>
      <rPr>
        <sz val="12"/>
        <color rgb="FF0000FF"/>
        <rFont val="Times New Roman"/>
        <family val="1"/>
        <charset val="204"/>
      </rPr>
      <t>стр. 1310</t>
    </r>
    <r>
      <rPr>
        <sz val="11"/>
        <color theme="1"/>
        <rFont val="Calibri"/>
        <family val="2"/>
        <charset val="204"/>
        <scheme val="minor"/>
      </rPr>
      <t/>
    </r>
  </si>
  <si>
    <r>
      <t>Гр. 7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 xml:space="preserve">гр. 9 </t>
    </r>
    <r>
      <rPr>
        <sz val="12"/>
        <rFont val="Times New Roman"/>
        <family val="1"/>
        <charset val="204"/>
      </rPr>
      <t xml:space="preserve">по </t>
    </r>
    <r>
      <rPr>
        <sz val="12"/>
        <color rgb="FF0000FF"/>
        <rFont val="Times New Roman"/>
        <family val="1"/>
        <charset val="204"/>
      </rPr>
      <t>стр. 1311</t>
    </r>
    <r>
      <rPr>
        <sz val="11"/>
        <color theme="1"/>
        <rFont val="Calibri"/>
        <family val="2"/>
        <charset val="204"/>
        <scheme val="minor"/>
      </rPr>
      <t/>
    </r>
  </si>
  <si>
    <r>
      <t>Гр. 7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 xml:space="preserve">гр. 9 </t>
    </r>
    <r>
      <rPr>
        <sz val="12"/>
        <rFont val="Times New Roman"/>
        <family val="1"/>
        <charset val="204"/>
      </rPr>
      <t xml:space="preserve">по </t>
    </r>
    <r>
      <rPr>
        <sz val="12"/>
        <color rgb="FF0000FF"/>
        <rFont val="Times New Roman"/>
        <family val="1"/>
        <charset val="204"/>
      </rPr>
      <t>стр. 1312</t>
    </r>
    <r>
      <rPr>
        <sz val="11"/>
        <color theme="1"/>
        <rFont val="Calibri"/>
        <family val="2"/>
        <charset val="204"/>
        <scheme val="minor"/>
      </rPr>
      <t/>
    </r>
  </si>
  <si>
    <r>
      <t>Гр. 7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 xml:space="preserve">гр. 9 </t>
    </r>
    <r>
      <rPr>
        <sz val="12"/>
        <rFont val="Times New Roman"/>
        <family val="1"/>
        <charset val="204"/>
      </rPr>
      <t xml:space="preserve">по </t>
    </r>
    <r>
      <rPr>
        <sz val="12"/>
        <color rgb="FF0000FF"/>
        <rFont val="Times New Roman"/>
        <family val="1"/>
        <charset val="204"/>
      </rPr>
      <t>стр. 1313</t>
    </r>
    <r>
      <rPr>
        <sz val="11"/>
        <color theme="1"/>
        <rFont val="Calibri"/>
        <family val="2"/>
        <charset val="204"/>
        <scheme val="minor"/>
      </rPr>
      <t/>
    </r>
  </si>
  <si>
    <r>
      <t>Гр. 7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 xml:space="preserve">гр. 9 </t>
    </r>
    <r>
      <rPr>
        <sz val="12"/>
        <rFont val="Times New Roman"/>
        <family val="1"/>
        <charset val="204"/>
      </rPr>
      <t xml:space="preserve">по </t>
    </r>
    <r>
      <rPr>
        <sz val="12"/>
        <color rgb="FF0000FF"/>
        <rFont val="Times New Roman"/>
        <family val="1"/>
        <charset val="204"/>
      </rPr>
      <t>стр. 1314</t>
    </r>
    <r>
      <rPr>
        <sz val="11"/>
        <color theme="1"/>
        <rFont val="Calibri"/>
        <family val="2"/>
        <charset val="204"/>
        <scheme val="minor"/>
      </rPr>
      <t/>
    </r>
  </si>
  <si>
    <r>
      <t>Гр. 7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 xml:space="preserve">гр. 9 </t>
    </r>
    <r>
      <rPr>
        <sz val="12"/>
        <rFont val="Times New Roman"/>
        <family val="1"/>
        <charset val="204"/>
      </rPr>
      <t xml:space="preserve">по </t>
    </r>
    <r>
      <rPr>
        <sz val="12"/>
        <color rgb="FF0000FF"/>
        <rFont val="Times New Roman"/>
        <family val="1"/>
        <charset val="204"/>
      </rPr>
      <t>стр. 1315</t>
    </r>
    <r>
      <rPr>
        <sz val="11"/>
        <color theme="1"/>
        <rFont val="Calibri"/>
        <family val="2"/>
        <charset val="204"/>
        <scheme val="minor"/>
      </rPr>
      <t/>
    </r>
  </si>
  <si>
    <r>
      <t>Гр. 7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 xml:space="preserve">гр. 9 </t>
    </r>
    <r>
      <rPr>
        <sz val="12"/>
        <rFont val="Times New Roman"/>
        <family val="1"/>
        <charset val="204"/>
      </rPr>
      <t xml:space="preserve">по </t>
    </r>
    <r>
      <rPr>
        <sz val="12"/>
        <color rgb="FF0000FF"/>
        <rFont val="Times New Roman"/>
        <family val="1"/>
        <charset val="204"/>
      </rPr>
      <t>стр. 1316</t>
    </r>
    <r>
      <rPr>
        <sz val="11"/>
        <color theme="1"/>
        <rFont val="Calibri"/>
        <family val="2"/>
        <charset val="204"/>
        <scheme val="minor"/>
      </rPr>
      <t/>
    </r>
  </si>
  <si>
    <r>
      <t>Гр. 7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 xml:space="preserve">гр. 9 </t>
    </r>
    <r>
      <rPr>
        <sz val="12"/>
        <rFont val="Times New Roman"/>
        <family val="1"/>
        <charset val="204"/>
      </rPr>
      <t xml:space="preserve">по </t>
    </r>
    <r>
      <rPr>
        <sz val="12"/>
        <color rgb="FF0000FF"/>
        <rFont val="Times New Roman"/>
        <family val="1"/>
        <charset val="204"/>
      </rPr>
      <t>стр. 1317</t>
    </r>
    <r>
      <rPr>
        <sz val="11"/>
        <color theme="1"/>
        <rFont val="Calibri"/>
        <family val="2"/>
        <charset val="204"/>
        <scheme val="minor"/>
      </rPr>
      <t/>
    </r>
  </si>
  <si>
    <r>
      <t>Гр. 7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 xml:space="preserve">гр. 9 </t>
    </r>
    <r>
      <rPr>
        <sz val="12"/>
        <rFont val="Times New Roman"/>
        <family val="1"/>
        <charset val="204"/>
      </rPr>
      <t xml:space="preserve">по </t>
    </r>
    <r>
      <rPr>
        <sz val="12"/>
        <color rgb="FF0000FF"/>
        <rFont val="Times New Roman"/>
        <family val="1"/>
        <charset val="204"/>
      </rPr>
      <t>стр. 1318</t>
    </r>
    <r>
      <rPr>
        <sz val="11"/>
        <color theme="1"/>
        <rFont val="Calibri"/>
        <family val="2"/>
        <charset val="204"/>
        <scheme val="minor"/>
      </rPr>
      <t/>
    </r>
  </si>
  <si>
    <r>
      <t>Гр. 7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 xml:space="preserve">гр. 9 </t>
    </r>
    <r>
      <rPr>
        <sz val="12"/>
        <rFont val="Times New Roman"/>
        <family val="1"/>
        <charset val="204"/>
      </rPr>
      <t xml:space="preserve">по </t>
    </r>
    <r>
      <rPr>
        <sz val="12"/>
        <color rgb="FF0000FF"/>
        <rFont val="Times New Roman"/>
        <family val="1"/>
        <charset val="204"/>
      </rPr>
      <t>стр. 1319</t>
    </r>
    <r>
      <rPr>
        <sz val="11"/>
        <color theme="1"/>
        <rFont val="Calibri"/>
        <family val="2"/>
        <charset val="204"/>
        <scheme val="minor"/>
      </rPr>
      <t/>
    </r>
  </si>
  <si>
    <r>
      <t>Гр. 7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 xml:space="preserve">гр. 9 </t>
    </r>
    <r>
      <rPr>
        <sz val="12"/>
        <rFont val="Times New Roman"/>
        <family val="1"/>
        <charset val="204"/>
      </rPr>
      <t xml:space="preserve">по </t>
    </r>
    <r>
      <rPr>
        <sz val="12"/>
        <color rgb="FF0000FF"/>
        <rFont val="Times New Roman"/>
        <family val="1"/>
        <charset val="204"/>
      </rPr>
      <t>стр. 1320</t>
    </r>
    <r>
      <rPr>
        <sz val="11"/>
        <color theme="1"/>
        <rFont val="Calibri"/>
        <family val="2"/>
        <charset val="204"/>
        <scheme val="minor"/>
      </rPr>
      <t/>
    </r>
  </si>
  <si>
    <r>
      <t>Гр. 7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 xml:space="preserve">гр. 9 </t>
    </r>
    <r>
      <rPr>
        <sz val="12"/>
        <rFont val="Times New Roman"/>
        <family val="1"/>
        <charset val="204"/>
      </rPr>
      <t xml:space="preserve">по </t>
    </r>
    <r>
      <rPr>
        <sz val="12"/>
        <color rgb="FF0000FF"/>
        <rFont val="Times New Roman"/>
        <family val="1"/>
        <charset val="204"/>
      </rPr>
      <t>стр. 1321</t>
    </r>
    <r>
      <rPr>
        <sz val="11"/>
        <color theme="1"/>
        <rFont val="Calibri"/>
        <family val="2"/>
        <charset val="204"/>
        <scheme val="minor"/>
      </rPr>
      <t/>
    </r>
  </si>
  <si>
    <r>
      <t>Гр. 7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 xml:space="preserve">гр. 9 </t>
    </r>
    <r>
      <rPr>
        <sz val="12"/>
        <rFont val="Times New Roman"/>
        <family val="1"/>
        <charset val="204"/>
      </rPr>
      <t xml:space="preserve">по </t>
    </r>
    <r>
      <rPr>
        <sz val="12"/>
        <color rgb="FF0000FF"/>
        <rFont val="Times New Roman"/>
        <family val="1"/>
        <charset val="204"/>
      </rPr>
      <t>стр. 1322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</si>
  <si>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1301</t>
    </r>
  </si>
  <si>
    <r>
      <t>Гр. 10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1302</t>
    </r>
  </si>
  <si>
    <r>
      <t>Гр. 10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1303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</si>
  <si>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1304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</si>
  <si>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1305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</si>
  <si>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1306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</si>
  <si>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1307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</si>
  <si>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1308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</si>
  <si>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1309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</si>
  <si>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1310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</si>
  <si>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1311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</si>
  <si>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1312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</si>
  <si>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1313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</si>
  <si>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1314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</si>
  <si>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1315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</si>
  <si>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1316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</si>
  <si>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1317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</si>
  <si>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1318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</si>
  <si>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1319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</si>
  <si>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1320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</si>
  <si>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1321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</si>
  <si>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1322</t>
    </r>
    <r>
      <rPr>
        <sz val="11"/>
        <color theme="1"/>
        <rFont val="Calibri"/>
        <family val="2"/>
        <charset val="204"/>
        <scheme val="minor"/>
      </rPr>
      <t/>
    </r>
  </si>
  <si>
    <r>
      <t>Стр. 1201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1202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1203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1216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1219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</si>
  <si>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1201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1202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1203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1216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1219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</si>
  <si>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1203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1204 -</t>
    </r>
    <r>
      <rPr>
        <sz val="12"/>
        <rFont val="Times New Roman"/>
        <family val="1"/>
        <charset val="204"/>
      </rPr>
      <t xml:space="preserve"> </t>
    </r>
    <r>
      <rPr>
        <sz val="12"/>
        <color rgb="FF0000FF"/>
        <rFont val="Times New Roman"/>
        <family val="1"/>
        <charset val="204"/>
      </rPr>
      <t>1215</t>
    </r>
    <r>
      <rPr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</si>
  <si>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1203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1204 -</t>
    </r>
    <r>
      <rPr>
        <sz val="12"/>
        <rFont val="Times New Roman"/>
        <family val="1"/>
        <charset val="204"/>
      </rPr>
      <t xml:space="preserve"> </t>
    </r>
    <r>
      <rPr>
        <sz val="12"/>
        <color rgb="FF0000FF"/>
        <rFont val="Times New Roman"/>
        <family val="1"/>
        <charset val="204"/>
      </rPr>
      <t>1215</t>
    </r>
    <r>
      <rPr>
        <sz val="12"/>
        <rFont val="Times New Roman"/>
        <family val="1"/>
        <charset val="204"/>
      </rPr>
      <t xml:space="preserve"> 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</si>
  <si>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1201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</si>
  <si>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1202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</si>
  <si>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1203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</si>
  <si>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1204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</si>
  <si>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1205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</si>
  <si>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1206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</si>
  <si>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1207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</si>
  <si>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1208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</si>
  <si>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1209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</si>
  <si>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1210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</si>
  <si>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1211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</si>
  <si>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1212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</si>
  <si>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1213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</si>
  <si>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1214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</si>
  <si>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1215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</si>
  <si>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1216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</si>
  <si>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1217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</si>
  <si>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1218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</si>
  <si>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1219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</si>
  <si>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1220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</si>
  <si>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1221</t>
    </r>
    <r>
      <rPr>
        <sz val="11"/>
        <color theme="1"/>
        <rFont val="Calibri"/>
        <family val="2"/>
        <charset val="204"/>
        <scheme val="minor"/>
      </rPr>
      <t/>
    </r>
  </si>
  <si>
    <r>
      <t>Стр. 1216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1217 -</t>
    </r>
    <r>
      <rPr>
        <sz val="12"/>
        <rFont val="Times New Roman"/>
        <family val="1"/>
        <charset val="204"/>
      </rPr>
      <t xml:space="preserve"> </t>
    </r>
    <r>
      <rPr>
        <sz val="12"/>
        <color rgb="FF0000FF"/>
        <rFont val="Times New Roman"/>
        <family val="1"/>
        <charset val="204"/>
      </rPr>
      <t>1218</t>
    </r>
    <r>
      <rPr>
        <sz val="12"/>
        <rFont val="Times New Roman"/>
        <family val="1"/>
        <charset val="204"/>
      </rPr>
      <t xml:space="preserve"> 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</si>
  <si>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1216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1217 -</t>
    </r>
    <r>
      <rPr>
        <sz val="12"/>
        <rFont val="Times New Roman"/>
        <family val="1"/>
        <charset val="204"/>
      </rPr>
      <t xml:space="preserve"> </t>
    </r>
    <r>
      <rPr>
        <sz val="12"/>
        <color rgb="FF0000FF"/>
        <rFont val="Times New Roman"/>
        <family val="1"/>
        <charset val="204"/>
      </rPr>
      <t>1218</t>
    </r>
    <r>
      <rPr>
        <sz val="12"/>
        <rFont val="Times New Roman"/>
        <family val="1"/>
        <charset val="204"/>
      </rPr>
      <t xml:space="preserve"> 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</si>
  <si>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1216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1217</t>
    </r>
    <r>
      <rPr>
        <sz val="12"/>
        <rFont val="Times New Roman"/>
        <family val="1"/>
        <charset val="204"/>
      </rPr>
      <t xml:space="preserve"> 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</si>
  <si>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1216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1217</t>
    </r>
    <r>
      <rPr>
        <sz val="12"/>
        <rFont val="Times New Roman"/>
        <family val="1"/>
        <charset val="204"/>
      </rPr>
      <t xml:space="preserve"> 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</si>
  <si>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1216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1218</t>
    </r>
    <r>
      <rPr>
        <sz val="12"/>
        <rFont val="Times New Roman"/>
        <family val="1"/>
        <charset val="204"/>
      </rPr>
      <t xml:space="preserve"> 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</si>
  <si>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1216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1218</t>
    </r>
    <r>
      <rPr>
        <sz val="12"/>
        <rFont val="Times New Roman"/>
        <family val="1"/>
        <charset val="204"/>
      </rPr>
      <t xml:space="preserve"> 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</si>
  <si>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1101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1102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1106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1119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1122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</si>
  <si>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1101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1102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1106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1119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1122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</si>
  <si>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1101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1102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1106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1119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1122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</si>
  <si>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1101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1102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1106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1119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1122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</si>
  <si>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1101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1102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1106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1119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1122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</si>
  <si>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1101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1102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1106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1119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1122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</si>
  <si>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1101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1102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1106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1119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1122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</si>
  <si>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1101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1102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1106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1119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1122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</si>
  <si>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1101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1102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1106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1119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1122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</si>
  <si>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1101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1102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1106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1119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1122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гр.12</t>
    </r>
    <r>
      <rPr>
        <sz val="11"/>
        <color theme="1"/>
        <rFont val="Calibri"/>
        <family val="2"/>
        <charset val="204"/>
        <scheme val="minor"/>
      </rPr>
      <t/>
    </r>
  </si>
  <si>
    <r>
      <t>Стр. 1101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1102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1106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1119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1122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гр.13</t>
    </r>
    <r>
      <rPr>
        <sz val="11"/>
        <color theme="1"/>
        <rFont val="Calibri"/>
        <family val="2"/>
        <charset val="204"/>
        <scheme val="minor"/>
      </rPr>
      <t/>
    </r>
  </si>
  <si>
    <r>
      <t>Стр. 1101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1102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1106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1119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1122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гр.14</t>
    </r>
    <r>
      <rPr>
        <sz val="11"/>
        <color theme="1"/>
        <rFont val="Calibri"/>
        <family val="2"/>
        <charset val="204"/>
        <scheme val="minor"/>
      </rPr>
      <t/>
    </r>
  </si>
  <si>
    <r>
      <t>Стр. 1101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1102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1106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1119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1122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гр.15</t>
    </r>
    <r>
      <rPr>
        <sz val="11"/>
        <color theme="1"/>
        <rFont val="Calibri"/>
        <family val="2"/>
        <charset val="204"/>
        <scheme val="minor"/>
      </rPr>
      <t/>
    </r>
  </si>
  <si>
    <r>
      <t>Стр. 1101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1102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1106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1119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1122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гр.16</t>
    </r>
    <r>
      <rPr>
        <sz val="11"/>
        <color theme="1"/>
        <rFont val="Calibri"/>
        <family val="2"/>
        <charset val="204"/>
        <scheme val="minor"/>
      </rPr>
      <t/>
    </r>
  </si>
  <si>
    <r>
      <t>Стр. 1102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</si>
  <si>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1102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</si>
  <si>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1102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</si>
  <si>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1102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</si>
  <si>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1102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</si>
  <si>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1102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</si>
  <si>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1102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</si>
  <si>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1102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</si>
  <si>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1102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</si>
  <si>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1102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гр.12</t>
    </r>
    <r>
      <rPr>
        <sz val="11"/>
        <color theme="1"/>
        <rFont val="Calibri"/>
        <family val="2"/>
        <charset val="204"/>
        <scheme val="minor"/>
      </rPr>
      <t/>
    </r>
  </si>
  <si>
    <r>
      <t>Стр. 1102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гр.13</t>
    </r>
    <r>
      <rPr>
        <sz val="11"/>
        <color theme="1"/>
        <rFont val="Calibri"/>
        <family val="2"/>
        <charset val="204"/>
        <scheme val="minor"/>
      </rPr>
      <t/>
    </r>
  </si>
  <si>
    <r>
      <t>Стр. 1102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гр.14</t>
    </r>
    <r>
      <rPr>
        <sz val="11"/>
        <color theme="1"/>
        <rFont val="Calibri"/>
        <family val="2"/>
        <charset val="204"/>
        <scheme val="minor"/>
      </rPr>
      <t/>
    </r>
  </si>
  <si>
    <r>
      <t>Стр. 1102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гр.15</t>
    </r>
    <r>
      <rPr>
        <sz val="11"/>
        <color theme="1"/>
        <rFont val="Calibri"/>
        <family val="2"/>
        <charset val="204"/>
        <scheme val="minor"/>
      </rPr>
      <t/>
    </r>
  </si>
  <si>
    <r>
      <t>Стр. 1102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гр.16</t>
    </r>
    <r>
      <rPr>
        <sz val="11"/>
        <color theme="1"/>
        <rFont val="Calibri"/>
        <family val="2"/>
        <charset val="204"/>
        <scheme val="minor"/>
      </rPr>
      <t/>
    </r>
  </si>
  <si>
    <r>
      <t>Стр. 1106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1107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1118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</si>
  <si>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1106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1107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1118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</si>
  <si>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1106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1107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1118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</si>
  <si>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1106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1107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1118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</si>
  <si>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1106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1107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1118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</si>
  <si>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1106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1107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1118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</si>
  <si>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1106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1107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1118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</si>
  <si>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1106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1107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1118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</si>
  <si>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1106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1107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1118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</si>
  <si>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1106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1107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1118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гр.12</t>
    </r>
    <r>
      <rPr>
        <sz val="11"/>
        <color theme="1"/>
        <rFont val="Calibri"/>
        <family val="2"/>
        <charset val="204"/>
        <scheme val="minor"/>
      </rPr>
      <t/>
    </r>
  </si>
  <si>
    <r>
      <t>Стр. 1106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1107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1118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гр.13</t>
    </r>
    <r>
      <rPr>
        <sz val="11"/>
        <color theme="1"/>
        <rFont val="Calibri"/>
        <family val="2"/>
        <charset val="204"/>
        <scheme val="minor"/>
      </rPr>
      <t/>
    </r>
  </si>
  <si>
    <r>
      <t>Стр. 1106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1107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1118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гр.14</t>
    </r>
    <r>
      <rPr>
        <sz val="11"/>
        <color theme="1"/>
        <rFont val="Calibri"/>
        <family val="2"/>
        <charset val="204"/>
        <scheme val="minor"/>
      </rPr>
      <t/>
    </r>
  </si>
  <si>
    <r>
      <t>Стр. 1106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1107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1118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гр.15</t>
    </r>
    <r>
      <rPr>
        <sz val="11"/>
        <color theme="1"/>
        <rFont val="Calibri"/>
        <family val="2"/>
        <charset val="204"/>
        <scheme val="minor"/>
      </rPr>
      <t/>
    </r>
  </si>
  <si>
    <r>
      <t>Стр. 1106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1107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1118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гр.16</t>
    </r>
    <r>
      <rPr>
        <sz val="11"/>
        <color theme="1"/>
        <rFont val="Calibri"/>
        <family val="2"/>
        <charset val="204"/>
        <scheme val="minor"/>
      </rPr>
      <t/>
    </r>
  </si>
  <si>
    <r>
      <t>Стр. 1119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1120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</si>
  <si>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1119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1120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</si>
  <si>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1119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1120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</si>
  <si>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1119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1120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</si>
  <si>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1119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1120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</si>
  <si>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1119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1120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</si>
  <si>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1119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1120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</si>
  <si>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1119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1120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</si>
  <si>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1119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1120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</si>
  <si>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1119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1120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гр.12</t>
    </r>
    <r>
      <rPr>
        <sz val="11"/>
        <color theme="1"/>
        <rFont val="Calibri"/>
        <family val="2"/>
        <charset val="204"/>
        <scheme val="minor"/>
      </rPr>
      <t/>
    </r>
  </si>
  <si>
    <r>
      <t>Стр. 1119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1120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гр.13</t>
    </r>
    <r>
      <rPr>
        <sz val="11"/>
        <color theme="1"/>
        <rFont val="Calibri"/>
        <family val="2"/>
        <charset val="204"/>
        <scheme val="minor"/>
      </rPr>
      <t/>
    </r>
  </si>
  <si>
    <r>
      <t>Стр. 1119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1120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гр.14</t>
    </r>
    <r>
      <rPr>
        <sz val="11"/>
        <color theme="1"/>
        <rFont val="Calibri"/>
        <family val="2"/>
        <charset val="204"/>
        <scheme val="minor"/>
      </rPr>
      <t/>
    </r>
  </si>
  <si>
    <r>
      <t>Стр. 1119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1120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гр.15</t>
    </r>
    <r>
      <rPr>
        <sz val="11"/>
        <color theme="1"/>
        <rFont val="Calibri"/>
        <family val="2"/>
        <charset val="204"/>
        <scheme val="minor"/>
      </rPr>
      <t/>
    </r>
  </si>
  <si>
    <r>
      <t>Стр. 1119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1120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</si>
  <si>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1101</t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</si>
  <si>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1102</t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</si>
  <si>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1103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</si>
  <si>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1104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</si>
  <si>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1105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</si>
  <si>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1106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</si>
  <si>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1107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</si>
  <si>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1108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</si>
  <si>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1109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</si>
  <si>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1110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</si>
  <si>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1111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</si>
  <si>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1112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</si>
  <si>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1113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</si>
  <si>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1114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</si>
  <si>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1115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</si>
  <si>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1116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</si>
  <si>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1117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</si>
  <si>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1118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</si>
  <si>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1119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</si>
  <si>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1120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</si>
  <si>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1121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</si>
  <si>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1122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</si>
  <si>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1101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</si>
  <si>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1102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</si>
  <si>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1103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</si>
  <si>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1104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</si>
  <si>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1105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</si>
  <si>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1106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</si>
  <si>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1107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</si>
  <si>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1108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</si>
  <si>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1109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</si>
  <si>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1110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</si>
  <si>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1111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</si>
  <si>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1112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</si>
  <si>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1113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</si>
  <si>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1114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</si>
  <si>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1115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</si>
  <si>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1116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</si>
  <si>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1117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</si>
  <si>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1118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</si>
  <si>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1119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</si>
  <si>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1120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</si>
  <si>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1121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</si>
  <si>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1122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</si>
  <si>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1101</t>
    </r>
  </si>
  <si>
    <r>
      <t>Гр. 10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1102</t>
    </r>
  </si>
  <si>
    <r>
      <t>Гр. 10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1103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</si>
  <si>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1104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</si>
  <si>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1105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</si>
  <si>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1106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</si>
  <si>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1107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</si>
  <si>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1108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</si>
  <si>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1109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</si>
  <si>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1110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</si>
  <si>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1111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</si>
  <si>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1112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</si>
  <si>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1113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</si>
  <si>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1114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</si>
  <si>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1115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</si>
  <si>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1116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</si>
  <si>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1117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</si>
  <si>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1118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</si>
  <si>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1119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</si>
  <si>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1120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</si>
  <si>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1121</t>
    </r>
    <r>
      <rPr>
        <sz val="11"/>
        <color theme="1"/>
        <rFont val="Calibri"/>
        <family val="2"/>
        <charset val="204"/>
        <scheme val="minor"/>
      </rPr>
      <t/>
    </r>
  </si>
  <si>
    <r>
      <t>Гр. 10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стр. 1122</t>
    </r>
    <r>
      <rPr>
        <sz val="11"/>
        <color theme="1"/>
        <rFont val="Calibri"/>
        <family val="2"/>
        <charset val="204"/>
        <scheme val="minor"/>
      </rPr>
      <t/>
    </r>
  </si>
  <si>
    <r>
      <t>Стр. 1102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1002 Гр. 3 раздела 10</t>
    </r>
  </si>
  <si>
    <r>
      <t>Стр. 1103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1003 Гр. 3 раздела 10</t>
    </r>
  </si>
  <si>
    <r>
      <t>Стр. 1104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1004 Гр. 3 раздела 10</t>
    </r>
  </si>
  <si>
    <r>
      <t>Стр. 1105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1005 Гр. 3 раздела 10</t>
    </r>
  </si>
  <si>
    <r>
      <t>Стр. 1106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1006 Гр. 3 раздела 10</t>
    </r>
  </si>
  <si>
    <r>
      <t>Стр. 1107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1007 Гр. 3 раздела 10</t>
    </r>
  </si>
  <si>
    <r>
      <t>Стр. 1108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1008 Гр. 3 раздела 10</t>
    </r>
  </si>
  <si>
    <r>
      <t>Стр. 1109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1009 Гр. 3 раздела 10</t>
    </r>
  </si>
  <si>
    <r>
      <t>Стр. 1110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1010 Гр. 3 раздела 10</t>
    </r>
  </si>
  <si>
    <r>
      <t>Стр. 1111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1011 Гр. 3 раздела 10</t>
    </r>
  </si>
  <si>
    <r>
      <t>Стр. 1112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1012 Гр. 3 раздела 10</t>
    </r>
  </si>
  <si>
    <r>
      <t>Стр. 1113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1013 Гр. 3 раздела 10</t>
    </r>
  </si>
  <si>
    <r>
      <t>Стр. 1114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1014 Гр. 3 раздела 10</t>
    </r>
  </si>
  <si>
    <r>
      <t>Стр. 1115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1015 Гр. 3 раздела 10</t>
    </r>
  </si>
  <si>
    <r>
      <t>Стр. 1116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1016 Гр. 3 раздела 10</t>
    </r>
  </si>
  <si>
    <r>
      <t>Стр. 1117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1017 Гр. 3 раздела 10</t>
    </r>
  </si>
  <si>
    <r>
      <t>Стр. 1118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1018 Гр. 3 раздела 10</t>
    </r>
  </si>
  <si>
    <r>
      <t>Стр. 1119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1019 Гр. 3 раздела 10</t>
    </r>
  </si>
  <si>
    <r>
      <t>Стр. 1120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1020 Гр. 3 раздела 10</t>
    </r>
  </si>
  <si>
    <r>
      <t>Стр. 1121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1021 Гр. 3 раздела 10</t>
    </r>
  </si>
  <si>
    <r>
      <t>Стр. 1122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1022 Гр. 3 раздела 10</t>
    </r>
  </si>
  <si>
    <r>
      <t>Стр. 1102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902 Гр. 3 раздела 9</t>
    </r>
  </si>
  <si>
    <r>
      <t>Стр. 1103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903 Гр. 3 раздела 9</t>
    </r>
  </si>
  <si>
    <r>
      <t>Стр. 1104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904 Гр. 3 раздела 9</t>
    </r>
  </si>
  <si>
    <r>
      <t>Стр. 1105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905 Гр. 3 раздела 9</t>
    </r>
  </si>
  <si>
    <r>
      <t>Стр. 1106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906 Гр. 3 раздела 9</t>
    </r>
  </si>
  <si>
    <r>
      <t>Стр. 1107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907 Гр. 3 раздела 9</t>
    </r>
  </si>
  <si>
    <r>
      <t>Стр. 1108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908 Гр. 3 раздела 9</t>
    </r>
  </si>
  <si>
    <r>
      <t>Стр. 1109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909 Гр. 3 раздела 9</t>
    </r>
  </si>
  <si>
    <r>
      <t>Стр. 1110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910 Гр. 3 раздела 9</t>
    </r>
  </si>
  <si>
    <r>
      <t>Стр. 1111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911 Гр. 3 раздела 9</t>
    </r>
  </si>
  <si>
    <r>
      <t>Стр. 1112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912 Гр. 3 раздела 9</t>
    </r>
  </si>
  <si>
    <r>
      <t>Стр. 1113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913 Гр. 3 раздела 9</t>
    </r>
  </si>
  <si>
    <r>
      <t>Стр. 1114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914 Гр. 3 раздела 9</t>
    </r>
  </si>
  <si>
    <r>
      <t>Стр. 1115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915 Гр. 3 раздела 9</t>
    </r>
  </si>
  <si>
    <r>
      <t>Стр. 1116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916 Гр. 3 раздела 9</t>
    </r>
  </si>
  <si>
    <r>
      <t>Стр. 1117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917 Гр. 3 раздела 9</t>
    </r>
  </si>
  <si>
    <r>
      <t>Стр. 1118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918 Гр. 3 раздела 9</t>
    </r>
  </si>
  <si>
    <r>
      <t>Стр. 1119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919 Гр. 3 раздела 9</t>
    </r>
  </si>
  <si>
    <r>
      <t>Стр. 1120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920 Гр. 3 раздела 9</t>
    </r>
  </si>
  <si>
    <r>
      <t>Стр. 1121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921 Гр. 3 раздела 9</t>
    </r>
  </si>
  <si>
    <r>
      <t>Стр. 1122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922 Гр. 3 раздела 9</t>
    </r>
  </si>
  <si>
    <r>
      <t>Стр. 1001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1002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1006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1019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1022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</si>
  <si>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1001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1002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1006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1019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1022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</si>
  <si>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1001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1002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1006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1019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1022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</si>
  <si>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1001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1002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1006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1019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1022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</si>
  <si>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1001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1002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1006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1019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1022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</si>
  <si>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1001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1002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1006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1019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1022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</si>
  <si>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1001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1002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1006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1019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1022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</si>
  <si>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1001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1002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1006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1019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1022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</si>
  <si>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1001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1002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1006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1019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1022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</si>
  <si>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1001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1002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1006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1019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1022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гр.12</t>
    </r>
    <r>
      <rPr>
        <sz val="11"/>
        <color theme="1"/>
        <rFont val="Calibri"/>
        <family val="2"/>
        <charset val="204"/>
        <scheme val="minor"/>
      </rPr>
      <t/>
    </r>
  </si>
  <si>
    <r>
      <t>Стр. 1001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1002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1006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1019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1022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гр.13</t>
    </r>
    <r>
      <rPr>
        <sz val="11"/>
        <color theme="1"/>
        <rFont val="Calibri"/>
        <family val="2"/>
        <charset val="204"/>
        <scheme val="minor"/>
      </rPr>
      <t/>
    </r>
  </si>
  <si>
    <r>
      <t>Стр. 1002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</si>
  <si>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1002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</si>
  <si>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1002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</si>
  <si>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1002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</si>
  <si>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1002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</si>
  <si>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1002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</si>
  <si>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1002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</si>
  <si>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1002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</si>
  <si>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1002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</si>
  <si>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1002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гр.12</t>
    </r>
    <r>
      <rPr>
        <sz val="11"/>
        <color theme="1"/>
        <rFont val="Calibri"/>
        <family val="2"/>
        <charset val="204"/>
        <scheme val="minor"/>
      </rPr>
      <t/>
    </r>
  </si>
  <si>
    <r>
      <t>Стр. 1002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гр.13</t>
    </r>
    <r>
      <rPr>
        <sz val="11"/>
        <color theme="1"/>
        <rFont val="Calibri"/>
        <family val="2"/>
        <charset val="204"/>
        <scheme val="minor"/>
      </rPr>
      <t/>
    </r>
  </si>
  <si>
    <r>
      <t>Стр. 1006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1007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1018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</si>
  <si>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1006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1007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1018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</si>
  <si>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1006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1007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1018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</si>
  <si>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1006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1007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1018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</si>
  <si>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1006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1007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1018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</si>
  <si>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1006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1007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1018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</si>
  <si>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1006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1007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1018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</si>
  <si>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1006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1007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1018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</si>
  <si>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1006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1007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1018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</si>
  <si>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1006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1007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1018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гр.12</t>
    </r>
    <r>
      <rPr>
        <sz val="11"/>
        <color theme="1"/>
        <rFont val="Calibri"/>
        <family val="2"/>
        <charset val="204"/>
        <scheme val="minor"/>
      </rPr>
      <t/>
    </r>
  </si>
  <si>
    <r>
      <t>Стр. 1006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1007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1018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гр.13</t>
    </r>
    <r>
      <rPr>
        <sz val="11"/>
        <color theme="1"/>
        <rFont val="Calibri"/>
        <family val="2"/>
        <charset val="204"/>
        <scheme val="minor"/>
      </rPr>
      <t/>
    </r>
  </si>
  <si>
    <r>
      <t>Стр. 1019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1020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</si>
  <si>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1019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1020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</si>
  <si>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1019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1020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</si>
  <si>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1019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1020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</si>
  <si>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1019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1020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</si>
  <si>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1019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1020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</si>
  <si>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1019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1020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</si>
  <si>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1019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1020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</si>
  <si>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1019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1020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</si>
  <si>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1019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1020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гр.12</t>
    </r>
    <r>
      <rPr>
        <sz val="11"/>
        <color theme="1"/>
        <rFont val="Calibri"/>
        <family val="2"/>
        <charset val="204"/>
        <scheme val="minor"/>
      </rPr>
      <t/>
    </r>
  </si>
  <si>
    <r>
      <t>Стр. 1019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1020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1021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</si>
  <si>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1001</t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</si>
  <si>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1002</t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</si>
  <si>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1003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</si>
  <si>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1004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</si>
  <si>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1005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</si>
  <si>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1006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</si>
  <si>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1007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</si>
  <si>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1008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</si>
  <si>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1009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</si>
  <si>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1010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</si>
  <si>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1011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</si>
  <si>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1012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</si>
  <si>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1013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</si>
  <si>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1014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</si>
  <si>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1015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</si>
  <si>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1016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</si>
  <si>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1017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</si>
  <si>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1018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</si>
  <si>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1019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</si>
  <si>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1020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</si>
  <si>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1021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</si>
  <si>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1022</t>
    </r>
    <r>
      <rPr>
        <sz val="11"/>
        <color theme="1"/>
        <rFont val="Calibri"/>
        <family val="2"/>
        <charset val="204"/>
        <scheme val="minor"/>
      </rPr>
      <t/>
    </r>
  </si>
  <si>
    <r>
      <t>Стр. 901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902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906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919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922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</si>
  <si>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901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902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906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919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922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</si>
  <si>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901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902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906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919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922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</si>
  <si>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901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902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906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919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922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</si>
  <si>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901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902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906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919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922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</si>
  <si>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901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902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906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919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922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</si>
  <si>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912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923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8</t>
    </r>
  </si>
  <si>
    <r>
      <t>Стр. 912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923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</si>
  <si>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924</t>
    </r>
    <r>
      <rPr>
        <sz val="12"/>
        <rFont val="Times New Roman"/>
        <family val="1"/>
        <charset val="204"/>
      </rPr>
      <t xml:space="preserve"> &lt;= </t>
    </r>
    <r>
      <rPr>
        <sz val="12"/>
        <color rgb="FF0000FF"/>
        <rFont val="Times New Roman"/>
        <family val="1"/>
        <charset val="204"/>
      </rPr>
      <t>Стр. 906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</si>
  <si>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924</t>
    </r>
    <r>
      <rPr>
        <sz val="12"/>
        <rFont val="Times New Roman"/>
        <family val="1"/>
        <charset val="204"/>
      </rPr>
      <t xml:space="preserve"> &lt;= </t>
    </r>
    <r>
      <rPr>
        <sz val="12"/>
        <color rgb="FF0000FF"/>
        <rFont val="Times New Roman"/>
        <family val="1"/>
        <charset val="204"/>
      </rPr>
      <t>Стр. 906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4</t>
    </r>
  </si>
  <si>
    <r>
      <t>Стр. 924</t>
    </r>
    <r>
      <rPr>
        <sz val="12"/>
        <rFont val="Times New Roman"/>
        <family val="1"/>
        <charset val="204"/>
      </rPr>
      <t xml:space="preserve"> &lt;= </t>
    </r>
    <r>
      <rPr>
        <sz val="12"/>
        <color rgb="FF0000FF"/>
        <rFont val="Times New Roman"/>
        <family val="1"/>
        <charset val="204"/>
      </rPr>
      <t>Стр. 906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5</t>
    </r>
    <r>
      <rPr>
        <sz val="11"/>
        <color theme="1"/>
        <rFont val="Calibri"/>
        <family val="2"/>
        <charset val="204"/>
        <scheme val="minor"/>
      </rPr>
      <t/>
    </r>
  </si>
  <si>
    <r>
      <t>Стр. 924</t>
    </r>
    <r>
      <rPr>
        <sz val="12"/>
        <rFont val="Times New Roman"/>
        <family val="1"/>
        <charset val="204"/>
      </rPr>
      <t xml:space="preserve"> &lt;= </t>
    </r>
    <r>
      <rPr>
        <sz val="12"/>
        <color rgb="FF0000FF"/>
        <rFont val="Times New Roman"/>
        <family val="1"/>
        <charset val="204"/>
      </rPr>
      <t>Стр. 906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6</t>
    </r>
    <r>
      <rPr>
        <sz val="11"/>
        <color theme="1"/>
        <rFont val="Calibri"/>
        <family val="2"/>
        <charset val="204"/>
        <scheme val="minor"/>
      </rPr>
      <t/>
    </r>
  </si>
  <si>
    <r>
      <t>Стр. 924</t>
    </r>
    <r>
      <rPr>
        <sz val="12"/>
        <rFont val="Times New Roman"/>
        <family val="1"/>
        <charset val="204"/>
      </rPr>
      <t xml:space="preserve"> &lt;= </t>
    </r>
    <r>
      <rPr>
        <sz val="12"/>
        <color rgb="FF0000FF"/>
        <rFont val="Times New Roman"/>
        <family val="1"/>
        <charset val="204"/>
      </rPr>
      <t>Стр. 906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7</t>
    </r>
    <r>
      <rPr>
        <sz val="11"/>
        <color theme="1"/>
        <rFont val="Calibri"/>
        <family val="2"/>
        <charset val="204"/>
        <scheme val="minor"/>
      </rPr>
      <t/>
    </r>
  </si>
  <si>
    <r>
      <t>Стр. 924</t>
    </r>
    <r>
      <rPr>
        <sz val="12"/>
        <rFont val="Times New Roman"/>
        <family val="1"/>
        <charset val="204"/>
      </rPr>
      <t xml:space="preserve"> &lt;= </t>
    </r>
    <r>
      <rPr>
        <sz val="12"/>
        <color rgb="FF0000FF"/>
        <rFont val="Times New Roman"/>
        <family val="1"/>
        <charset val="204"/>
      </rPr>
      <t>Стр. 906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8</t>
    </r>
    <r>
      <rPr>
        <sz val="11"/>
        <color theme="1"/>
        <rFont val="Calibri"/>
        <family val="2"/>
        <charset val="204"/>
        <scheme val="minor"/>
      </rPr>
      <t/>
    </r>
  </si>
  <si>
    <r>
      <t>Стр. 902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903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905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</si>
  <si>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902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903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905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4</t>
    </r>
  </si>
  <si>
    <r>
      <t>Стр. 902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903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905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5</t>
    </r>
    <r>
      <rPr>
        <sz val="11"/>
        <color theme="1"/>
        <rFont val="Calibri"/>
        <family val="2"/>
        <charset val="204"/>
        <scheme val="minor"/>
      </rPr>
      <t/>
    </r>
  </si>
  <si>
    <r>
      <t>Стр. 902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903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905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6</t>
    </r>
    <r>
      <rPr>
        <sz val="11"/>
        <color theme="1"/>
        <rFont val="Calibri"/>
        <family val="2"/>
        <charset val="204"/>
        <scheme val="minor"/>
      </rPr>
      <t/>
    </r>
  </si>
  <si>
    <r>
      <t>Стр. 902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903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905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7</t>
    </r>
    <r>
      <rPr>
        <sz val="11"/>
        <color theme="1"/>
        <rFont val="Calibri"/>
        <family val="2"/>
        <charset val="204"/>
        <scheme val="minor"/>
      </rPr>
      <t/>
    </r>
  </si>
  <si>
    <r>
      <t>Стр. 902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903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905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8</t>
    </r>
    <r>
      <rPr>
        <sz val="11"/>
        <color theme="1"/>
        <rFont val="Calibri"/>
        <family val="2"/>
        <charset val="204"/>
        <scheme val="minor"/>
      </rPr>
      <t/>
    </r>
  </si>
  <si>
    <r>
      <t>Стр. 919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920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921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4</t>
    </r>
  </si>
  <si>
    <r>
      <t>Стр. 906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907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918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4</t>
    </r>
  </si>
  <si>
    <r>
      <t>Стр. 906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907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918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5</t>
    </r>
    <r>
      <rPr>
        <sz val="11"/>
        <color theme="1"/>
        <rFont val="Calibri"/>
        <family val="2"/>
        <charset val="204"/>
        <scheme val="minor"/>
      </rPr>
      <t/>
    </r>
  </si>
  <si>
    <r>
      <t>Стр. 906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907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918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6</t>
    </r>
    <r>
      <rPr>
        <sz val="11"/>
        <color theme="1"/>
        <rFont val="Calibri"/>
        <family val="2"/>
        <charset val="204"/>
        <scheme val="minor"/>
      </rPr>
      <t/>
    </r>
  </si>
  <si>
    <r>
      <t>Стр. 906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907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918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7</t>
    </r>
    <r>
      <rPr>
        <sz val="11"/>
        <color theme="1"/>
        <rFont val="Calibri"/>
        <family val="2"/>
        <charset val="204"/>
        <scheme val="minor"/>
      </rPr>
      <t/>
    </r>
  </si>
  <si>
    <r>
      <t>Стр. 906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907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918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8</t>
    </r>
    <r>
      <rPr>
        <sz val="11"/>
        <color theme="1"/>
        <rFont val="Calibri"/>
        <family val="2"/>
        <charset val="204"/>
        <scheme val="minor"/>
      </rPr>
      <t/>
    </r>
  </si>
  <si>
    <r>
      <t>Стр. 906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907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918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</si>
  <si>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919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920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921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</si>
  <si>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919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920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921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5</t>
    </r>
    <r>
      <rPr>
        <sz val="11"/>
        <color theme="1"/>
        <rFont val="Calibri"/>
        <family val="2"/>
        <charset val="204"/>
        <scheme val="minor"/>
      </rPr>
      <t/>
    </r>
  </si>
  <si>
    <r>
      <t>Стр. 919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920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921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6</t>
    </r>
    <r>
      <rPr>
        <sz val="11"/>
        <color theme="1"/>
        <rFont val="Calibri"/>
        <family val="2"/>
        <charset val="204"/>
        <scheme val="minor"/>
      </rPr>
      <t/>
    </r>
  </si>
  <si>
    <r>
      <t>Стр. 919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920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921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7</t>
    </r>
    <r>
      <rPr>
        <sz val="11"/>
        <color theme="1"/>
        <rFont val="Calibri"/>
        <family val="2"/>
        <charset val="204"/>
        <scheme val="minor"/>
      </rPr>
      <t/>
    </r>
  </si>
  <si>
    <r>
      <t>Стр. 919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920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921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</si>
  <si>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4,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901</t>
    </r>
  </si>
  <si>
    <r>
      <t>Гр. 3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4,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902</t>
    </r>
  </si>
  <si>
    <r>
      <t>Гр. 3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4,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903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</si>
  <si>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4,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904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</si>
  <si>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4,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905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</si>
  <si>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4,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906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</si>
  <si>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4,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907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</si>
  <si>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4,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908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</si>
  <si>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4,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909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</si>
  <si>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4,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910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</si>
  <si>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4,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911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</si>
  <si>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4,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912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</si>
  <si>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4,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913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</si>
  <si>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4,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914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</si>
  <si>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4,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915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</si>
  <si>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4,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916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</si>
  <si>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4,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917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</si>
  <si>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4,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918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</si>
  <si>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4,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919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</si>
  <si>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4,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920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</si>
  <si>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4,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921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</si>
  <si>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4,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924</t>
    </r>
  </si>
  <si>
    <r>
      <t>Гр. 3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Гр. 4,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925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</si>
  <si>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строке 901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</si>
  <si>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строке 902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</si>
  <si>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строке 903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</si>
  <si>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строке 904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</si>
  <si>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строке 905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</si>
  <si>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строке 906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</si>
  <si>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строке 907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</si>
  <si>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строке 908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</si>
  <si>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строке 909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</si>
  <si>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строке 910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</si>
  <si>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строке 911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</si>
  <si>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строке 912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</si>
  <si>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строке 913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</si>
  <si>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строке 914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</si>
  <si>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строке 915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</si>
  <si>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строке 916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</si>
  <si>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строке 917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</si>
  <si>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строке 918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</si>
  <si>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строке 919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</si>
  <si>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строке 920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</si>
  <si>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строке 921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</si>
  <si>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строке 922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</si>
  <si>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строке 923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</si>
  <si>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строке 924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</si>
  <si>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строке 925</t>
    </r>
    <r>
      <rPr>
        <sz val="11"/>
        <color theme="1"/>
        <rFont val="Calibri"/>
        <family val="2"/>
        <charset val="204"/>
        <scheme val="minor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</si>
  <si>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901</t>
    </r>
    <r>
      <rPr>
        <sz val="12"/>
        <rFont val="Times New Roman"/>
        <family val="1"/>
        <charset val="204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</si>
  <si>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902</t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</si>
  <si>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903</t>
    </r>
    <r>
      <rPr>
        <sz val="12"/>
        <rFont val="Times New Roman"/>
        <family val="1"/>
        <charset val="204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</si>
  <si>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904</t>
    </r>
    <r>
      <rPr>
        <sz val="11"/>
        <color theme="1"/>
        <rFont val="Calibri"/>
        <family val="2"/>
        <charset val="204"/>
        <scheme val="minor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</si>
  <si>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905</t>
    </r>
    <r>
      <rPr>
        <sz val="12"/>
        <rFont val="Times New Roman"/>
        <family val="1"/>
        <charset val="204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</si>
  <si>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906</t>
    </r>
    <r>
      <rPr>
        <sz val="11"/>
        <color theme="1"/>
        <rFont val="Calibri"/>
        <family val="2"/>
        <charset val="204"/>
        <scheme val="minor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</si>
  <si>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907</t>
    </r>
    <r>
      <rPr>
        <sz val="12"/>
        <rFont val="Times New Roman"/>
        <family val="1"/>
        <charset val="204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</si>
  <si>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908</t>
    </r>
    <r>
      <rPr>
        <sz val="11"/>
        <color theme="1"/>
        <rFont val="Calibri"/>
        <family val="2"/>
        <charset val="204"/>
        <scheme val="minor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</si>
  <si>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909</t>
    </r>
    <r>
      <rPr>
        <sz val="12"/>
        <rFont val="Times New Roman"/>
        <family val="1"/>
        <charset val="204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</si>
  <si>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910</t>
    </r>
    <r>
      <rPr>
        <sz val="11"/>
        <color theme="1"/>
        <rFont val="Calibri"/>
        <family val="2"/>
        <charset val="204"/>
        <scheme val="minor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</si>
  <si>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911</t>
    </r>
    <r>
      <rPr>
        <sz val="12"/>
        <rFont val="Times New Roman"/>
        <family val="1"/>
        <charset val="204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</si>
  <si>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912</t>
    </r>
    <r>
      <rPr>
        <sz val="11"/>
        <color theme="1"/>
        <rFont val="Calibri"/>
        <family val="2"/>
        <charset val="204"/>
        <scheme val="minor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</si>
  <si>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913</t>
    </r>
    <r>
      <rPr>
        <sz val="12"/>
        <rFont val="Times New Roman"/>
        <family val="1"/>
        <charset val="204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</si>
  <si>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914</t>
    </r>
    <r>
      <rPr>
        <sz val="11"/>
        <color theme="1"/>
        <rFont val="Calibri"/>
        <family val="2"/>
        <charset val="204"/>
        <scheme val="minor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</si>
  <si>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915</t>
    </r>
    <r>
      <rPr>
        <sz val="12"/>
        <rFont val="Times New Roman"/>
        <family val="1"/>
        <charset val="204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</si>
  <si>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916</t>
    </r>
    <r>
      <rPr>
        <sz val="11"/>
        <color theme="1"/>
        <rFont val="Calibri"/>
        <family val="2"/>
        <charset val="204"/>
        <scheme val="minor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</si>
  <si>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917</t>
    </r>
    <r>
      <rPr>
        <sz val="12"/>
        <rFont val="Times New Roman"/>
        <family val="1"/>
        <charset val="204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</si>
  <si>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918</t>
    </r>
    <r>
      <rPr>
        <sz val="11"/>
        <color theme="1"/>
        <rFont val="Calibri"/>
        <family val="2"/>
        <charset val="204"/>
        <scheme val="minor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</si>
  <si>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919</t>
    </r>
    <r>
      <rPr>
        <sz val="12"/>
        <rFont val="Times New Roman"/>
        <family val="1"/>
        <charset val="204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</si>
  <si>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920</t>
    </r>
    <r>
      <rPr>
        <sz val="11"/>
        <color theme="1"/>
        <rFont val="Calibri"/>
        <family val="2"/>
        <charset val="204"/>
        <scheme val="minor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</si>
  <si>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921</t>
    </r>
    <r>
      <rPr>
        <sz val="12"/>
        <rFont val="Times New Roman"/>
        <family val="1"/>
        <charset val="204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</si>
  <si>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922</t>
    </r>
    <r>
      <rPr>
        <sz val="11"/>
        <color theme="1"/>
        <rFont val="Calibri"/>
        <family val="2"/>
        <charset val="204"/>
        <scheme val="minor"/>
      </rPr>
      <t/>
    </r>
  </si>
  <si>
    <r>
      <t>Гр. 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924</t>
    </r>
  </si>
  <si>
    <r>
      <t>Гр. 6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901</t>
    </r>
  </si>
  <si>
    <r>
      <t>Гр. 6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902</t>
    </r>
  </si>
  <si>
    <r>
      <t>Гр. 6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903</t>
    </r>
    <r>
      <rPr>
        <sz val="11"/>
        <color theme="1"/>
        <rFont val="Calibri"/>
        <family val="2"/>
        <charset val="204"/>
        <scheme val="minor"/>
      </rPr>
      <t/>
    </r>
  </si>
  <si>
    <r>
      <t>Гр. 6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904</t>
    </r>
    <r>
      <rPr>
        <sz val="11"/>
        <color theme="1"/>
        <rFont val="Calibri"/>
        <family val="2"/>
        <charset val="204"/>
        <scheme val="minor"/>
      </rPr>
      <t/>
    </r>
  </si>
  <si>
    <r>
      <t>Гр. 6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905</t>
    </r>
    <r>
      <rPr>
        <sz val="11"/>
        <color theme="1"/>
        <rFont val="Calibri"/>
        <family val="2"/>
        <charset val="204"/>
        <scheme val="minor"/>
      </rPr>
      <t/>
    </r>
  </si>
  <si>
    <r>
      <t>Гр. 6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906</t>
    </r>
    <r>
      <rPr>
        <sz val="11"/>
        <color theme="1"/>
        <rFont val="Calibri"/>
        <family val="2"/>
        <charset val="204"/>
        <scheme val="minor"/>
      </rPr>
      <t/>
    </r>
  </si>
  <si>
    <r>
      <t>Гр. 6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907</t>
    </r>
    <r>
      <rPr>
        <sz val="11"/>
        <color theme="1"/>
        <rFont val="Calibri"/>
        <family val="2"/>
        <charset val="204"/>
        <scheme val="minor"/>
      </rPr>
      <t/>
    </r>
  </si>
  <si>
    <r>
      <t>Гр. 6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908</t>
    </r>
    <r>
      <rPr>
        <sz val="11"/>
        <color theme="1"/>
        <rFont val="Calibri"/>
        <family val="2"/>
        <charset val="204"/>
        <scheme val="minor"/>
      </rPr>
      <t/>
    </r>
  </si>
  <si>
    <r>
      <t>Гр. 6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909</t>
    </r>
    <r>
      <rPr>
        <sz val="11"/>
        <color theme="1"/>
        <rFont val="Calibri"/>
        <family val="2"/>
        <charset val="204"/>
        <scheme val="minor"/>
      </rPr>
      <t/>
    </r>
  </si>
  <si>
    <r>
      <t>Гр. 6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910</t>
    </r>
    <r>
      <rPr>
        <sz val="11"/>
        <color theme="1"/>
        <rFont val="Calibri"/>
        <family val="2"/>
        <charset val="204"/>
        <scheme val="minor"/>
      </rPr>
      <t/>
    </r>
  </si>
  <si>
    <r>
      <t>Гр. 6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911</t>
    </r>
    <r>
      <rPr>
        <sz val="11"/>
        <color theme="1"/>
        <rFont val="Calibri"/>
        <family val="2"/>
        <charset val="204"/>
        <scheme val="minor"/>
      </rPr>
      <t/>
    </r>
  </si>
  <si>
    <r>
      <t>Гр. 6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912</t>
    </r>
    <r>
      <rPr>
        <sz val="11"/>
        <color theme="1"/>
        <rFont val="Calibri"/>
        <family val="2"/>
        <charset val="204"/>
        <scheme val="minor"/>
      </rPr>
      <t/>
    </r>
  </si>
  <si>
    <r>
      <t>Гр. 6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913</t>
    </r>
    <r>
      <rPr>
        <sz val="11"/>
        <color theme="1"/>
        <rFont val="Calibri"/>
        <family val="2"/>
        <charset val="204"/>
        <scheme val="minor"/>
      </rPr>
      <t/>
    </r>
  </si>
  <si>
    <r>
      <t>Гр. 6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914</t>
    </r>
    <r>
      <rPr>
        <sz val="11"/>
        <color theme="1"/>
        <rFont val="Calibri"/>
        <family val="2"/>
        <charset val="204"/>
        <scheme val="minor"/>
      </rPr>
      <t/>
    </r>
  </si>
  <si>
    <r>
      <t>Гр. 6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915</t>
    </r>
    <r>
      <rPr>
        <sz val="11"/>
        <color theme="1"/>
        <rFont val="Calibri"/>
        <family val="2"/>
        <charset val="204"/>
        <scheme val="minor"/>
      </rPr>
      <t/>
    </r>
  </si>
  <si>
    <r>
      <t>Гр. 6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916</t>
    </r>
    <r>
      <rPr>
        <sz val="11"/>
        <color theme="1"/>
        <rFont val="Calibri"/>
        <family val="2"/>
        <charset val="204"/>
        <scheme val="minor"/>
      </rPr>
      <t/>
    </r>
  </si>
  <si>
    <r>
      <t>Гр. 6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917</t>
    </r>
    <r>
      <rPr>
        <sz val="11"/>
        <color theme="1"/>
        <rFont val="Calibri"/>
        <family val="2"/>
        <charset val="204"/>
        <scheme val="minor"/>
      </rPr>
      <t/>
    </r>
  </si>
  <si>
    <r>
      <t>Гр. 6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918</t>
    </r>
    <r>
      <rPr>
        <sz val="11"/>
        <color theme="1"/>
        <rFont val="Calibri"/>
        <family val="2"/>
        <charset val="204"/>
        <scheme val="minor"/>
      </rPr>
      <t/>
    </r>
  </si>
  <si>
    <r>
      <t>Гр. 6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919</t>
    </r>
    <r>
      <rPr>
        <sz val="11"/>
        <color theme="1"/>
        <rFont val="Calibri"/>
        <family val="2"/>
        <charset val="204"/>
        <scheme val="minor"/>
      </rPr>
      <t/>
    </r>
  </si>
  <si>
    <r>
      <t>Гр. 6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920</t>
    </r>
    <r>
      <rPr>
        <sz val="11"/>
        <color theme="1"/>
        <rFont val="Calibri"/>
        <family val="2"/>
        <charset val="204"/>
        <scheme val="minor"/>
      </rPr>
      <t/>
    </r>
  </si>
  <si>
    <r>
      <t>Гр. 6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921</t>
    </r>
    <r>
      <rPr>
        <sz val="11"/>
        <color theme="1"/>
        <rFont val="Calibri"/>
        <family val="2"/>
        <charset val="204"/>
        <scheme val="minor"/>
      </rPr>
      <t/>
    </r>
  </si>
  <si>
    <r>
      <t>Гр. 6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922</t>
    </r>
    <r>
      <rPr>
        <sz val="11"/>
        <color theme="1"/>
        <rFont val="Calibri"/>
        <family val="2"/>
        <charset val="204"/>
        <scheme val="minor"/>
      </rPr>
      <t/>
    </r>
  </si>
  <si>
    <r>
      <t>Гр. 6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строкам 924</t>
    </r>
  </si>
  <si>
    <r>
      <t>Стр. 901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1101 Гр. 3 раздела 9</t>
    </r>
  </si>
  <si>
    <r>
      <t>Стр. 902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1102 Гр. 3 раздела 9</t>
    </r>
  </si>
  <si>
    <r>
      <t>Стр. 903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1103 Гр. 3 раздела 9</t>
    </r>
  </si>
  <si>
    <r>
      <t>Стр. 904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1104 Гр. 3 раздела 9</t>
    </r>
  </si>
  <si>
    <r>
      <t>Стр. 905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1105 Гр. 3 раздела 9</t>
    </r>
  </si>
  <si>
    <r>
      <t>Стр. 906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1106 Гр. 3 раздела 9</t>
    </r>
  </si>
  <si>
    <r>
      <t>Стр. 907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1107 Гр. 3 раздела 9</t>
    </r>
  </si>
  <si>
    <r>
      <t>Стр. 908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1108 Гр. 3 раздела 9</t>
    </r>
  </si>
  <si>
    <r>
      <t>Стр. 909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1109 Гр. 3 раздела 9</t>
    </r>
  </si>
  <si>
    <r>
      <t>Стр. 910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1110 Гр. 3 раздела 9</t>
    </r>
  </si>
  <si>
    <r>
      <t>Стр. 911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1111 Гр. 3 раздела 9</t>
    </r>
  </si>
  <si>
    <r>
      <t>Стр. 912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1112 Гр. 3 раздела 9</t>
    </r>
  </si>
  <si>
    <r>
      <t>Стр. 913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1113 Гр. 3 раздела 9</t>
    </r>
  </si>
  <si>
    <r>
      <t>Стр. 914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1114 Гр. 3 раздела 9</t>
    </r>
  </si>
  <si>
    <r>
      <t>Стр. 915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1115 Гр. 3 раздела 9</t>
    </r>
  </si>
  <si>
    <r>
      <t>Стр. 916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1116 Гр. 3 раздела 9</t>
    </r>
  </si>
  <si>
    <r>
      <t>Стр. 917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1117 Гр. 3 раздела 9</t>
    </r>
  </si>
  <si>
    <r>
      <t>Стр. 918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1118 Гр. 3 раздела 9</t>
    </r>
  </si>
  <si>
    <r>
      <t>Стр. 919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1119 Гр. 3 раздела 9</t>
    </r>
  </si>
  <si>
    <r>
      <t>Стр. 920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1120 Гр. 3 раздела 9</t>
    </r>
  </si>
  <si>
    <r>
      <t>Стр. 921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1121 Гр. 3 раздела 9</t>
    </r>
  </si>
  <si>
    <r>
      <t>Стр. 922 Гр. 3</t>
    </r>
    <r>
      <rPr>
        <sz val="12"/>
        <rFont val="Times New Roman"/>
        <family val="1"/>
        <charset val="204"/>
      </rPr>
      <t xml:space="preserve"> = </t>
    </r>
    <r>
      <rPr>
        <sz val="12"/>
        <color rgb="FF0000FF"/>
        <rFont val="Times New Roman"/>
        <family val="1"/>
        <charset val="204"/>
      </rPr>
      <t>Стр. 1122 Гр. 3 раздела 9</t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</si>
  <si>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</si>
  <si>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</si>
  <si>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</si>
  <si>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</si>
  <si>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</si>
  <si>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</si>
  <si>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</si>
  <si>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</si>
  <si>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</si>
  <si>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</si>
  <si>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</si>
  <si>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</si>
  <si>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</si>
  <si>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</si>
  <si>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</si>
  <si>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</si>
  <si>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</si>
  <si>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</si>
  <si>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</si>
  <si>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</si>
  <si>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</si>
  <si>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</si>
  <si>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</si>
  <si>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</si>
  <si>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</si>
  <si>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</si>
  <si>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</si>
  <si>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</si>
  <si>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</si>
  <si>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</si>
  <si>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</si>
  <si>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</si>
  <si>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</si>
  <si>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</si>
  <si>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</si>
  <si>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</si>
  <si>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</si>
  <si>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</si>
  <si>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</si>
  <si>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</si>
  <si>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</si>
  <si>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</si>
  <si>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</si>
  <si>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</si>
  <si>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</si>
  <si>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</si>
  <si>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</si>
  <si>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</si>
  <si>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</si>
  <si>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</si>
  <si>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</si>
  <si>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</si>
  <si>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</si>
  <si>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</si>
  <si>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</si>
  <si>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</si>
  <si>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</si>
  <si>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</si>
  <si>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</si>
  <si>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</si>
  <si>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</si>
  <si>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</si>
  <si>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</si>
  <si>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</si>
  <si>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</si>
  <si>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</si>
  <si>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</si>
  <si>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</si>
  <si>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</si>
  <si>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</si>
  <si>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</si>
  <si>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</si>
  <si>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710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</si>
  <si>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710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</si>
  <si>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710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</si>
  <si>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710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</si>
  <si>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710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</si>
  <si>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710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</si>
  <si>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710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</si>
  <si>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710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</si>
  <si>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710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</si>
  <si>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</si>
  <si>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</si>
  <si>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</si>
  <si>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</si>
  <si>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</si>
  <si>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</si>
  <si>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</si>
  <si>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</si>
  <si>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</si>
  <si>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</si>
  <si>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</si>
  <si>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</si>
  <si>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</si>
  <si>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</si>
  <si>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</si>
  <si>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</si>
  <si>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</si>
  <si>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701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</si>
  <si>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703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</si>
  <si>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703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</si>
  <si>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703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</si>
  <si>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703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</si>
  <si>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703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</si>
  <si>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703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</si>
  <si>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703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</si>
  <si>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703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</si>
  <si>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703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</si>
  <si>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703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</si>
  <si>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703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</si>
  <si>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703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</si>
  <si>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703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</si>
  <si>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703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</si>
  <si>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703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</si>
  <si>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703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</si>
  <si>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703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</si>
  <si>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703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</si>
  <si>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704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</si>
  <si>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704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</si>
  <si>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704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</si>
  <si>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704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</si>
  <si>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704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</si>
  <si>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704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</si>
  <si>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704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</si>
  <si>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704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</si>
  <si>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704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</si>
  <si>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705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</si>
  <si>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705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</si>
  <si>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705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</si>
  <si>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705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</si>
  <si>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705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</si>
  <si>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705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</si>
  <si>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705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</si>
  <si>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705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</si>
  <si>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705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</si>
  <si>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707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</si>
  <si>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707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</si>
  <si>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707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</si>
  <si>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707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</si>
  <si>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707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</si>
  <si>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707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</si>
  <si>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707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</si>
  <si>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707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</si>
  <si>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707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708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</si>
  <si>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709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710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</si>
  <si>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709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710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</si>
  <si>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709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710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</si>
  <si>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709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710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</si>
  <si>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709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710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</si>
  <si>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709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710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</si>
  <si>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709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710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</si>
  <si>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709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710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</si>
  <si>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709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710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</si>
  <si>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711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</si>
  <si>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711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</si>
  <si>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711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</si>
  <si>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711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</si>
  <si>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711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</si>
  <si>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711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</si>
  <si>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711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</si>
  <si>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711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</si>
  <si>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711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712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</si>
  <si>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стр.701</t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</si>
  <si>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стр.702</t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</si>
  <si>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стр.703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</si>
  <si>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стр.704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</si>
  <si>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стр.705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</si>
  <si>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стр.706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</si>
  <si>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стр.707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</si>
  <si>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стр.708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</si>
  <si>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стр.709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</si>
  <si>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стр.710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</si>
  <si>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стр.711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</si>
  <si>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11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стр.712</t>
    </r>
  </si>
  <si>
    <r>
      <t>Стр. 601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602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618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621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</si>
  <si>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601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602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618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621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4</t>
    </r>
  </si>
  <si>
    <r>
      <t>Стр. 601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602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618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621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5</t>
    </r>
    <r>
      <rPr>
        <sz val="11"/>
        <color theme="1"/>
        <rFont val="Calibri"/>
        <family val="2"/>
        <charset val="204"/>
        <scheme val="minor"/>
      </rPr>
      <t/>
    </r>
  </si>
  <si>
    <r>
      <t>Стр. 601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602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618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621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6</t>
    </r>
    <r>
      <rPr>
        <sz val="11"/>
        <color theme="1"/>
        <rFont val="Calibri"/>
        <family val="2"/>
        <charset val="204"/>
        <scheme val="minor"/>
      </rPr>
      <t/>
    </r>
  </si>
  <si>
    <r>
      <t>Стр. 601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602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618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621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7</t>
    </r>
    <r>
      <rPr>
        <sz val="11"/>
        <color theme="1"/>
        <rFont val="Calibri"/>
        <family val="2"/>
        <charset val="204"/>
        <scheme val="minor"/>
      </rPr>
      <t/>
    </r>
  </si>
  <si>
    <r>
      <t>Стр. 601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602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618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621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8</t>
    </r>
    <r>
      <rPr>
        <sz val="11"/>
        <color theme="1"/>
        <rFont val="Calibri"/>
        <family val="2"/>
        <charset val="204"/>
        <scheme val="minor"/>
      </rPr>
      <t/>
    </r>
  </si>
  <si>
    <r>
      <t>Стр. 601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602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</si>
  <si>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601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602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4</t>
    </r>
  </si>
  <si>
    <r>
      <t>Стр. 601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602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5</t>
    </r>
    <r>
      <rPr>
        <sz val="11"/>
        <color theme="1"/>
        <rFont val="Calibri"/>
        <family val="2"/>
        <charset val="204"/>
        <scheme val="minor"/>
      </rPr>
      <t/>
    </r>
  </si>
  <si>
    <r>
      <t>Стр. 601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602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6</t>
    </r>
    <r>
      <rPr>
        <sz val="11"/>
        <color theme="1"/>
        <rFont val="Calibri"/>
        <family val="2"/>
        <charset val="204"/>
        <scheme val="minor"/>
      </rPr>
      <t/>
    </r>
  </si>
  <si>
    <r>
      <t>Стр. 601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602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7</t>
    </r>
    <r>
      <rPr>
        <sz val="11"/>
        <color theme="1"/>
        <rFont val="Calibri"/>
        <family val="2"/>
        <charset val="204"/>
        <scheme val="minor"/>
      </rPr>
      <t/>
    </r>
  </si>
  <si>
    <r>
      <t>Стр. 601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602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8</t>
    </r>
    <r>
      <rPr>
        <sz val="11"/>
        <color theme="1"/>
        <rFont val="Calibri"/>
        <family val="2"/>
        <charset val="204"/>
        <scheme val="minor"/>
      </rPr>
      <t/>
    </r>
  </si>
  <si>
    <r>
      <t>Стр. 602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603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607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608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610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611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</si>
  <si>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602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603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607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608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610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611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</si>
  <si>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602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603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607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608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610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611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</si>
  <si>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602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603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607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608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610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611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</si>
  <si>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602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603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607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608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610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611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</si>
  <si>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602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603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607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608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610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611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</si>
  <si>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602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603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607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608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610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611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</si>
  <si>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602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603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607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608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610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611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</si>
  <si>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602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603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607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608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610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611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</si>
  <si>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602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603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607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608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610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611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гр.12</t>
    </r>
    <r>
      <rPr>
        <sz val="11"/>
        <color theme="1"/>
        <rFont val="Calibri"/>
        <family val="2"/>
        <charset val="204"/>
        <scheme val="minor"/>
      </rPr>
      <t/>
    </r>
  </si>
  <si>
    <r>
      <t>Стр. 602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603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607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608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610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611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гр.13</t>
    </r>
    <r>
      <rPr>
        <sz val="11"/>
        <color theme="1"/>
        <rFont val="Calibri"/>
        <family val="2"/>
        <charset val="204"/>
        <scheme val="minor"/>
      </rPr>
      <t/>
    </r>
  </si>
  <si>
    <r>
      <t>Стр. 604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</si>
  <si>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604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</si>
  <si>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604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</si>
  <si>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604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</si>
  <si>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604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</si>
  <si>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604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</si>
  <si>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604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</si>
  <si>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604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</si>
  <si>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604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</si>
  <si>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604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гр.12</t>
    </r>
    <r>
      <rPr>
        <sz val="11"/>
        <color theme="1"/>
        <rFont val="Calibri"/>
        <family val="2"/>
        <charset val="204"/>
        <scheme val="minor"/>
      </rPr>
      <t/>
    </r>
  </si>
  <si>
    <r>
      <t>Стр. 604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гр.13</t>
    </r>
    <r>
      <rPr>
        <sz val="11"/>
        <color theme="1"/>
        <rFont val="Calibri"/>
        <family val="2"/>
        <charset val="204"/>
        <scheme val="minor"/>
      </rPr>
      <t/>
    </r>
  </si>
  <si>
    <r>
      <t>Стр. 608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609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</si>
  <si>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608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609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</si>
  <si>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608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609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</si>
  <si>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608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609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</si>
  <si>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608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609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</si>
  <si>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608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609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</si>
  <si>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608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609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</si>
  <si>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608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609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</si>
  <si>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608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609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</si>
  <si>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608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609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гр.12</t>
    </r>
    <r>
      <rPr>
        <sz val="11"/>
        <color theme="1"/>
        <rFont val="Calibri"/>
        <family val="2"/>
        <charset val="204"/>
        <scheme val="minor"/>
      </rPr>
      <t/>
    </r>
  </si>
  <si>
    <r>
      <t>Стр. 608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609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гр.13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</si>
  <si>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615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</si>
  <si>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614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615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</si>
  <si>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614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615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</si>
  <si>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615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</si>
  <si>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615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</si>
  <si>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615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</si>
  <si>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615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</si>
  <si>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615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</si>
  <si>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615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</si>
  <si>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615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гр.12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</si>
  <si>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615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616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гр.13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</si>
  <si>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</si>
  <si>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</si>
  <si>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</si>
  <si>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</si>
  <si>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</si>
  <si>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</si>
  <si>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</si>
  <si>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</si>
  <si>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</si>
  <si>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гр.12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</si>
  <si>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гр.13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</si>
  <si>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</si>
  <si>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</si>
  <si>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</si>
  <si>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</si>
  <si>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</si>
  <si>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</si>
  <si>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</si>
  <si>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</si>
  <si>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</si>
  <si>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гр.12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</si>
  <si>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гр.13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</si>
  <si>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</si>
  <si>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</si>
  <si>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</si>
  <si>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</si>
  <si>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</si>
  <si>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</si>
  <si>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</si>
  <si>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</si>
  <si>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</si>
  <si>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гр.12</t>
    </r>
    <r>
      <rPr>
        <sz val="11"/>
        <color theme="1"/>
        <rFont val="Calibri"/>
        <family val="2"/>
        <charset val="204"/>
        <scheme val="minor"/>
      </rPr>
      <t/>
    </r>
  </si>
  <si>
    <r>
      <t>Стр. 614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гр.13</t>
    </r>
    <r>
      <rPr>
        <sz val="11"/>
        <color theme="1"/>
        <rFont val="Calibri"/>
        <family val="2"/>
        <charset val="204"/>
        <scheme val="minor"/>
      </rPr>
      <t/>
    </r>
  </si>
  <si>
    <r>
      <t>Стр. 621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622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</si>
  <si>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621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622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</si>
  <si>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621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622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</si>
  <si>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621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622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</si>
  <si>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621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622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</si>
  <si>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621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622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</si>
  <si>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621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622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</si>
  <si>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621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622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</si>
  <si>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621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622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</si>
  <si>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621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622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гр.12</t>
    </r>
    <r>
      <rPr>
        <sz val="11"/>
        <color theme="1"/>
        <rFont val="Calibri"/>
        <family val="2"/>
        <charset val="204"/>
        <scheme val="minor"/>
      </rPr>
      <t/>
    </r>
  </si>
  <si>
    <r>
      <t>Стр. 621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622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623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гр.13</t>
    </r>
    <r>
      <rPr>
        <sz val="11"/>
        <color theme="1"/>
        <rFont val="Calibri"/>
        <family val="2"/>
        <charset val="204"/>
        <scheme val="minor"/>
      </rPr>
      <t/>
    </r>
  </si>
  <si>
    <r>
      <t>Стр. 621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</si>
  <si>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621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</si>
  <si>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621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</si>
  <si>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621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</si>
  <si>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621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</si>
  <si>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621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</si>
  <si>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621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</si>
  <si>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621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</si>
  <si>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621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</si>
  <si>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621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гр.12</t>
    </r>
    <r>
      <rPr>
        <sz val="11"/>
        <color theme="1"/>
        <rFont val="Calibri"/>
        <family val="2"/>
        <charset val="204"/>
        <scheme val="minor"/>
      </rPr>
      <t/>
    </r>
  </si>
  <si>
    <r>
      <t>Стр. 621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гр.13</t>
    </r>
    <r>
      <rPr>
        <sz val="11"/>
        <color theme="1"/>
        <rFont val="Calibri"/>
        <family val="2"/>
        <charset val="204"/>
        <scheme val="minor"/>
      </rPr>
      <t/>
    </r>
  </si>
  <si>
    <r>
      <t>Стр. 621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</si>
  <si>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621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</si>
  <si>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621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</si>
  <si>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621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</si>
  <si>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621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</si>
  <si>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621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</si>
  <si>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621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гр.9</t>
    </r>
    <r>
      <rPr>
        <sz val="11"/>
        <color theme="1"/>
        <rFont val="Calibri"/>
        <family val="2"/>
        <charset val="204"/>
        <scheme val="minor"/>
      </rPr>
      <t/>
    </r>
  </si>
  <si>
    <r>
      <t>Стр. 621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гр.10</t>
    </r>
    <r>
      <rPr>
        <sz val="11"/>
        <color theme="1"/>
        <rFont val="Calibri"/>
        <family val="2"/>
        <charset val="204"/>
        <scheme val="minor"/>
      </rPr>
      <t/>
    </r>
  </si>
  <si>
    <r>
      <t>Стр. 621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гр.11</t>
    </r>
    <r>
      <rPr>
        <sz val="11"/>
        <color theme="1"/>
        <rFont val="Calibri"/>
        <family val="2"/>
        <charset val="204"/>
        <scheme val="minor"/>
      </rPr>
      <t/>
    </r>
  </si>
  <si>
    <r>
      <t>Стр. 621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гр.12</t>
    </r>
    <r>
      <rPr>
        <sz val="11"/>
        <color theme="1"/>
        <rFont val="Calibri"/>
        <family val="2"/>
        <charset val="204"/>
        <scheme val="minor"/>
      </rPr>
      <t/>
    </r>
  </si>
  <si>
    <r>
      <t>Стр. 621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623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гр.13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</si>
  <si>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601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</si>
  <si>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602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</si>
  <si>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</si>
  <si>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</si>
  <si>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</si>
  <si>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</si>
  <si>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</si>
  <si>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</si>
  <si>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</si>
  <si>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</si>
  <si>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</si>
  <si>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</si>
  <si>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</si>
  <si>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</si>
  <si>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</si>
  <si>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</si>
  <si>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</si>
  <si>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</si>
  <si>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</si>
  <si>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</si>
  <si>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</si>
  <si>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</si>
  <si>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</si>
  <si>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601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</si>
  <si>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602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</si>
  <si>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</si>
  <si>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</si>
  <si>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</si>
  <si>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</si>
  <si>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</si>
  <si>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</si>
  <si>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</si>
  <si>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</si>
  <si>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</si>
  <si>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</si>
  <si>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</si>
  <si>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</si>
  <si>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</si>
  <si>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</si>
  <si>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</si>
  <si>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</si>
  <si>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</si>
  <si>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</si>
  <si>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</si>
  <si>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</si>
  <si>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</si>
  <si>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601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</si>
  <si>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602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</si>
  <si>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</si>
  <si>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</si>
  <si>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</si>
  <si>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</si>
  <si>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</si>
  <si>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</si>
  <si>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</si>
  <si>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</si>
  <si>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</si>
  <si>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</si>
  <si>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</si>
  <si>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</si>
  <si>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</si>
  <si>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</si>
  <si>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</si>
  <si>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</si>
  <si>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</si>
  <si>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</si>
  <si>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</si>
  <si>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</si>
  <si>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</si>
  <si>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601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</si>
  <si>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602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</si>
  <si>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</si>
  <si>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</si>
  <si>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</si>
  <si>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</si>
  <si>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</si>
  <si>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</si>
  <si>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</si>
  <si>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</si>
  <si>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</si>
  <si>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</si>
  <si>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</si>
  <si>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</si>
  <si>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</si>
  <si>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</si>
  <si>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</si>
  <si>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</si>
  <si>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</si>
  <si>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</si>
  <si>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</si>
  <si>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</si>
  <si>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</si>
  <si>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601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</si>
  <si>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602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</si>
  <si>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</si>
  <si>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</si>
  <si>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</si>
  <si>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</si>
  <si>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</si>
  <si>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</si>
  <si>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</si>
  <si>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</si>
  <si>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</si>
  <si>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</si>
  <si>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</si>
  <si>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</si>
  <si>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</si>
  <si>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</si>
  <si>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</si>
  <si>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</si>
  <si>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</si>
  <si>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</si>
  <si>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</si>
  <si>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</si>
  <si>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</si>
  <si>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601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</si>
  <si>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602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</si>
  <si>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</si>
  <si>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</si>
  <si>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</si>
  <si>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</si>
  <si>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</si>
  <si>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</si>
  <si>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</si>
  <si>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</si>
  <si>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</si>
  <si>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</si>
  <si>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</si>
  <si>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</si>
  <si>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</si>
  <si>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</si>
  <si>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</si>
  <si>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</si>
  <si>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</si>
  <si>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</si>
  <si>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</si>
  <si>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</si>
  <si>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9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</si>
  <si>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601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</si>
  <si>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602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</si>
  <si>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</si>
  <si>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</si>
  <si>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</si>
  <si>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</si>
  <si>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</si>
  <si>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</si>
  <si>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</si>
  <si>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</si>
  <si>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</si>
  <si>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</si>
  <si>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</si>
  <si>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</si>
  <si>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</si>
  <si>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</si>
  <si>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</si>
  <si>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</si>
  <si>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</si>
  <si>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</si>
  <si>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</si>
  <si>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</si>
  <si>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10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</si>
  <si>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601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</si>
  <si>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602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</si>
  <si>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</si>
  <si>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</si>
  <si>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</si>
  <si>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</si>
  <si>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</si>
  <si>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</si>
  <si>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</si>
  <si>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</si>
  <si>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</si>
  <si>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</si>
  <si>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</si>
  <si>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</si>
  <si>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</si>
  <si>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</si>
  <si>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</si>
  <si>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</si>
  <si>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</si>
  <si>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</si>
  <si>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</si>
  <si>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</si>
  <si>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11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</si>
  <si>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601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</si>
  <si>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602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</si>
  <si>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</si>
  <si>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</si>
  <si>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</si>
  <si>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</si>
  <si>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</si>
  <si>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</si>
  <si>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</si>
  <si>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</si>
  <si>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</si>
  <si>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</si>
  <si>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</si>
  <si>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</si>
  <si>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</si>
  <si>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</si>
  <si>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</si>
  <si>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</si>
  <si>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</si>
  <si>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</si>
  <si>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</si>
  <si>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</si>
  <si>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</si>
  <si>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601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</si>
  <si>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602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</si>
  <si>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</si>
  <si>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</si>
  <si>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</si>
  <si>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</si>
  <si>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</si>
  <si>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</si>
  <si>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</si>
  <si>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</si>
  <si>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</si>
  <si>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</si>
  <si>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</si>
  <si>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</si>
  <si>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</si>
  <si>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</si>
  <si>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</si>
  <si>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</si>
  <si>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</si>
  <si>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</si>
  <si>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</si>
  <si>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</si>
  <si>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13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</si>
  <si>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601</t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</si>
  <si>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602</t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</si>
  <si>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</si>
  <si>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</si>
  <si>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</si>
  <si>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</si>
  <si>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</si>
  <si>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</si>
  <si>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609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</si>
  <si>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</si>
  <si>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</si>
  <si>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</si>
  <si>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</si>
  <si>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</si>
  <si>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</si>
  <si>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</si>
  <si>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</si>
  <si>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</si>
  <si>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619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</si>
  <si>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</si>
  <si>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</si>
  <si>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</si>
  <si>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623</t>
    </r>
    <r>
      <rPr>
        <sz val="11"/>
        <color theme="1"/>
        <rFont val="Calibri"/>
        <family val="2"/>
        <charset val="204"/>
        <scheme val="minor"/>
      </rPr>
      <t/>
    </r>
  </si>
  <si>
    <r>
      <t>Стр. 501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502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518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521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</si>
  <si>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501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502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518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521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</si>
  <si>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501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502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518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521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</si>
  <si>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501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502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518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521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</si>
  <si>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501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502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518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521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</si>
  <si>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501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502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518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521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</si>
  <si>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501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502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3</t>
    </r>
  </si>
  <si>
    <r>
      <t>Стр. 501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502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4</t>
    </r>
  </si>
  <si>
    <r>
      <t>Стр. 501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502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5</t>
    </r>
    <r>
      <rPr>
        <sz val="11"/>
        <color theme="1"/>
        <rFont val="Calibri"/>
        <family val="2"/>
        <charset val="204"/>
        <scheme val="minor"/>
      </rPr>
      <t/>
    </r>
  </si>
  <si>
    <r>
      <t>Стр. 501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502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6</t>
    </r>
    <r>
      <rPr>
        <sz val="11"/>
        <color theme="1"/>
        <rFont val="Calibri"/>
        <family val="2"/>
        <charset val="204"/>
        <scheme val="minor"/>
      </rPr>
      <t/>
    </r>
  </si>
  <si>
    <r>
      <t>Стр. 501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502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7</t>
    </r>
    <r>
      <rPr>
        <sz val="11"/>
        <color theme="1"/>
        <rFont val="Calibri"/>
        <family val="2"/>
        <charset val="204"/>
        <scheme val="minor"/>
      </rPr>
      <t/>
    </r>
  </si>
  <si>
    <r>
      <t>Стр. 501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502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графе 8</t>
    </r>
    <r>
      <rPr>
        <sz val="11"/>
        <color theme="1"/>
        <rFont val="Calibri"/>
        <family val="2"/>
        <charset val="204"/>
        <scheme val="minor"/>
      </rPr>
      <t/>
    </r>
  </si>
  <si>
    <r>
      <t>Стр. 502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503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504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507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508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510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511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512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</si>
  <si>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502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503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504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507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508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510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511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512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</si>
  <si>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502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503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504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507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508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510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511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512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</si>
  <si>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502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503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504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507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508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510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511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512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</si>
  <si>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502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503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504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507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508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510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511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512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</si>
  <si>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502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503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504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507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508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510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511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512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</si>
  <si>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504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</si>
  <si>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504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</si>
  <si>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504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</si>
  <si>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504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</si>
  <si>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504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</si>
  <si>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504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</si>
  <si>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508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509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</si>
  <si>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508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509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</si>
  <si>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508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509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</si>
  <si>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508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509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</si>
  <si>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508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509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</si>
  <si>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508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509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</si>
  <si>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514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515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517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</si>
  <si>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514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515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517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</si>
  <si>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514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515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517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</si>
  <si>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514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515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517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</si>
  <si>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514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515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517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</si>
  <si>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514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515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516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517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</si>
  <si>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514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515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</si>
  <si>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514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515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</si>
  <si>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514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515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</si>
  <si>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514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515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</si>
  <si>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514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515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</si>
  <si>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514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515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</si>
  <si>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514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516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</si>
  <si>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514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516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</si>
  <si>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514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516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</si>
  <si>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514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516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</si>
  <si>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514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516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</si>
  <si>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514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516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</si>
  <si>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514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</si>
  <si>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514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</si>
  <si>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514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</si>
  <si>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514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</si>
  <si>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514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</si>
  <si>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514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</si>
  <si>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521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522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523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</si>
  <si>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521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522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523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</si>
  <si>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521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522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523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</si>
  <si>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521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522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523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</si>
  <si>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521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522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523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</si>
  <si>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521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522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523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</si>
  <si>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521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</si>
  <si>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521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</si>
  <si>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521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</si>
  <si>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521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</si>
  <si>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521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</si>
  <si>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521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</si>
  <si>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521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</si>
  <si>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521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</si>
  <si>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521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</si>
  <si>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521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</si>
  <si>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521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</si>
  <si>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521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523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</si>
  <si>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501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</si>
  <si>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502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</si>
  <si>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</si>
  <si>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</si>
  <si>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</si>
  <si>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</si>
  <si>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</si>
  <si>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</si>
  <si>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</si>
  <si>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</si>
  <si>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</si>
  <si>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</si>
  <si>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</si>
  <si>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</si>
  <si>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</si>
  <si>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</si>
  <si>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</si>
  <si>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</si>
  <si>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</si>
  <si>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520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</si>
  <si>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521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</si>
  <si>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522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</si>
  <si>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523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</si>
  <si>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501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</si>
  <si>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502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</si>
  <si>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</si>
  <si>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</si>
  <si>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</si>
  <si>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</si>
  <si>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</si>
  <si>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</si>
  <si>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</si>
  <si>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</si>
  <si>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</si>
  <si>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</si>
  <si>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</si>
  <si>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</si>
  <si>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</si>
  <si>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</si>
  <si>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</si>
  <si>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</si>
  <si>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</si>
  <si>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520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</si>
  <si>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521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</si>
  <si>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522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</si>
  <si>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523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</si>
  <si>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501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</si>
  <si>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502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</si>
  <si>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</si>
  <si>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</si>
  <si>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</si>
  <si>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</si>
  <si>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</si>
  <si>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</si>
  <si>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</si>
  <si>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</si>
  <si>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</si>
  <si>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</si>
  <si>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</si>
  <si>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</si>
  <si>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</si>
  <si>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</si>
  <si>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</si>
  <si>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</si>
  <si>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</si>
  <si>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520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</si>
  <si>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521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</si>
  <si>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522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</si>
  <si>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523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</si>
  <si>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501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</si>
  <si>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502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</si>
  <si>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</si>
  <si>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</si>
  <si>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</si>
  <si>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</si>
  <si>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</si>
  <si>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</si>
  <si>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</si>
  <si>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</si>
  <si>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</si>
  <si>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</si>
  <si>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</si>
  <si>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</si>
  <si>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</si>
  <si>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</si>
  <si>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</si>
  <si>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</si>
  <si>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</si>
  <si>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520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</si>
  <si>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521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</si>
  <si>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522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</si>
  <si>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523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</si>
  <si>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501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</si>
  <si>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502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</si>
  <si>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</si>
  <si>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</si>
  <si>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</si>
  <si>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</si>
  <si>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</si>
  <si>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</si>
  <si>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</si>
  <si>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</si>
  <si>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</si>
  <si>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</si>
  <si>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</si>
  <si>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</si>
  <si>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</si>
  <si>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</si>
  <si>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</si>
  <si>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</si>
  <si>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</si>
  <si>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520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</si>
  <si>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521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</si>
  <si>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522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</si>
  <si>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523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</si>
  <si>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501</t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</si>
  <si>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502</t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</si>
  <si>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</si>
  <si>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</si>
  <si>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</si>
  <si>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</si>
  <si>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</si>
  <si>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</si>
  <si>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509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</si>
  <si>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</si>
  <si>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</si>
  <si>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</si>
  <si>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</si>
  <si>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</si>
  <si>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</si>
  <si>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</si>
  <si>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</si>
  <si>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</si>
  <si>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519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</si>
  <si>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520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</si>
  <si>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521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</si>
  <si>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522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</si>
  <si>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523</t>
    </r>
    <r>
      <rPr>
        <sz val="11"/>
        <color theme="1"/>
        <rFont val="Calibri"/>
        <family val="2"/>
        <charset val="204"/>
        <scheme val="minor"/>
      </rPr>
      <t/>
    </r>
  </si>
  <si>
    <r>
      <t>Стр. 401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402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418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421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</si>
  <si>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401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402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418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421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</si>
  <si>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401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402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418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421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</si>
  <si>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401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402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418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421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</si>
  <si>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401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402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418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421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</si>
  <si>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401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402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418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 xml:space="preserve">421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</si>
  <si>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401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402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графам 3</t>
    </r>
  </si>
  <si>
    <r>
      <t>Стр. 401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402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графам 4</t>
    </r>
  </si>
  <si>
    <r>
      <t>Стр. 401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402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графам 5</t>
    </r>
    <r>
      <rPr>
        <sz val="11"/>
        <color theme="1"/>
        <rFont val="Calibri"/>
        <family val="2"/>
        <charset val="204"/>
        <scheme val="minor"/>
      </rPr>
      <t/>
    </r>
  </si>
  <si>
    <r>
      <t>Стр. 401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402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графам 6</t>
    </r>
    <r>
      <rPr>
        <sz val="11"/>
        <color theme="1"/>
        <rFont val="Calibri"/>
        <family val="2"/>
        <charset val="204"/>
        <scheme val="minor"/>
      </rPr>
      <t/>
    </r>
  </si>
  <si>
    <r>
      <t>Стр. 401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402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графам 7</t>
    </r>
    <r>
      <rPr>
        <sz val="11"/>
        <color theme="1"/>
        <rFont val="Calibri"/>
        <family val="2"/>
        <charset val="204"/>
        <scheme val="minor"/>
      </rPr>
      <t/>
    </r>
  </si>
  <si>
    <r>
      <t>Стр. 401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Стр. 402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графам 8</t>
    </r>
    <r>
      <rPr>
        <sz val="11"/>
        <color theme="1"/>
        <rFont val="Calibri"/>
        <family val="2"/>
        <charset val="204"/>
        <scheme val="minor"/>
      </rPr>
      <t/>
    </r>
  </si>
  <si>
    <r>
      <t>Стр. 402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403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404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407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408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410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411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412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</si>
  <si>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402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403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404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407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408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410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411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412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</si>
  <si>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402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403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404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407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408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410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411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412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</si>
  <si>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402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403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404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407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408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410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411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412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</si>
  <si>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402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403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404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407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408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410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411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412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</si>
  <si>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402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403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404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406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407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408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410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411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412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</si>
  <si>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404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</si>
  <si>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404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</si>
  <si>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404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</si>
  <si>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404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</si>
  <si>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404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</si>
  <si>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404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405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</si>
  <si>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408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409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</si>
  <si>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408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409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</si>
  <si>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408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409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</si>
  <si>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408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409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</si>
  <si>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408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409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</si>
  <si>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408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409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</si>
  <si>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414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415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417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</si>
  <si>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414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415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417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</si>
  <si>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414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415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417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</si>
  <si>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414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415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417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</si>
  <si>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414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415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417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</si>
  <si>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414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415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>416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417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</si>
  <si>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414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415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</si>
  <si>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414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415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</si>
  <si>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414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415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</si>
  <si>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414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415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</si>
  <si>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414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415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</si>
  <si>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414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415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</si>
  <si>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414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416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</si>
  <si>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414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416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</si>
  <si>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414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416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</si>
  <si>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414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416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</si>
  <si>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414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416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</si>
  <si>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414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416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</si>
  <si>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414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</si>
  <si>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414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</si>
  <si>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414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</si>
  <si>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414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</si>
  <si>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414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</si>
  <si>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414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417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</si>
  <si>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421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422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423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</si>
  <si>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421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422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423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</si>
  <si>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421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422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423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</si>
  <si>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421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422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423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</si>
  <si>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421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422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423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</si>
  <si>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421</t>
    </r>
    <r>
      <rPr>
        <sz val="12"/>
        <rFont val="Times New Roman"/>
        <family val="1"/>
        <charset val="204"/>
      </rPr>
      <t xml:space="preserve"> &gt;= Сумме </t>
    </r>
    <r>
      <rPr>
        <sz val="12"/>
        <color rgb="FF0000FF"/>
        <rFont val="Times New Roman"/>
        <family val="1"/>
        <charset val="204"/>
      </rPr>
      <t>Стр. 422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423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</si>
  <si>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421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</si>
  <si>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421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</si>
  <si>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421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</si>
  <si>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421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</si>
  <si>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421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</si>
  <si>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421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422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</si>
  <si>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Стр. 421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</si>
  <si>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421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</si>
  <si>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421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</si>
  <si>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421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</si>
  <si>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421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гр.7</t>
    </r>
    <r>
      <rPr>
        <sz val="11"/>
        <color theme="1"/>
        <rFont val="Calibri"/>
        <family val="2"/>
        <charset val="204"/>
        <scheme val="minor"/>
      </rPr>
      <t/>
    </r>
  </si>
  <si>
    <r>
      <t>Стр. 421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423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</si>
  <si>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401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</si>
  <si>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402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</si>
  <si>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</si>
  <si>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</si>
  <si>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</si>
  <si>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</si>
  <si>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</si>
  <si>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</si>
  <si>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</si>
  <si>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</si>
  <si>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</si>
  <si>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</si>
  <si>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</si>
  <si>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</si>
  <si>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</si>
  <si>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</si>
  <si>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</si>
  <si>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</si>
  <si>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</si>
  <si>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420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</si>
  <si>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421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</si>
  <si>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422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</si>
  <si>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423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</si>
  <si>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401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</si>
  <si>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402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</si>
  <si>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</si>
  <si>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</si>
  <si>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</si>
  <si>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</si>
  <si>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</si>
  <si>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</si>
  <si>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</si>
  <si>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</si>
  <si>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</si>
  <si>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</si>
  <si>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</si>
  <si>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</si>
  <si>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</si>
  <si>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</si>
  <si>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</si>
  <si>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</si>
  <si>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</si>
  <si>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420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</si>
  <si>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421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</si>
  <si>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422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</si>
  <si>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5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423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</si>
  <si>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401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</si>
  <si>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402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</si>
  <si>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</si>
  <si>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</si>
  <si>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</si>
  <si>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</si>
  <si>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</si>
  <si>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</si>
  <si>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</si>
  <si>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</si>
  <si>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</si>
  <si>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</si>
  <si>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</si>
  <si>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</si>
  <si>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</si>
  <si>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</si>
  <si>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</si>
  <si>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</si>
  <si>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</si>
  <si>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420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</si>
  <si>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421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</si>
  <si>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422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</si>
  <si>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6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423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</si>
  <si>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401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</si>
  <si>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402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</si>
  <si>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</si>
  <si>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</si>
  <si>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</si>
  <si>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</si>
  <si>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</si>
  <si>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</si>
  <si>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</si>
  <si>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</si>
  <si>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</si>
  <si>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</si>
  <si>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</si>
  <si>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</si>
  <si>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</si>
  <si>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</si>
  <si>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</si>
  <si>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</si>
  <si>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</si>
  <si>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420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</si>
  <si>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421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</si>
  <si>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422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</si>
  <si>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7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423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</si>
  <si>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401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</si>
  <si>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402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</si>
  <si>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</si>
  <si>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</si>
  <si>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</si>
  <si>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</si>
  <si>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</si>
  <si>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</si>
  <si>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</si>
  <si>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</si>
  <si>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</si>
  <si>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</si>
  <si>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</si>
  <si>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</si>
  <si>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</si>
  <si>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</si>
  <si>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</si>
  <si>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</si>
  <si>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</si>
  <si>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420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</si>
  <si>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421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</si>
  <si>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422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</si>
  <si>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>Гр. 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423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</si>
  <si>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401</t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</si>
  <si>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402</t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</si>
  <si>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</si>
  <si>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</si>
  <si>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</si>
  <si>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</si>
  <si>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</si>
  <si>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</si>
  <si>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409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</si>
  <si>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</si>
  <si>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</si>
  <si>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</si>
  <si>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413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</si>
  <si>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414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</si>
  <si>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415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</si>
  <si>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</si>
  <si>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417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</si>
  <si>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418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</si>
  <si>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419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</si>
  <si>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420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</si>
  <si>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421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</si>
  <si>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422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</si>
  <si>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Гр. 4</t>
    </r>
    <r>
      <rPr>
        <sz val="12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 по </t>
    </r>
    <r>
      <rPr>
        <sz val="12"/>
        <color rgb="FF0000FF"/>
        <rFont val="Times New Roman"/>
        <family val="1"/>
        <charset val="204"/>
      </rPr>
      <t>строке 423</t>
    </r>
    <r>
      <rPr>
        <sz val="11"/>
        <color theme="1"/>
        <rFont val="Calibri"/>
        <family val="2"/>
        <charset val="204"/>
        <scheme val="minor"/>
      </rPr>
      <t/>
    </r>
  </si>
  <si>
    <r>
      <t>Стр. 301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302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303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</si>
  <si>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301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302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303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</si>
  <si>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301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302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303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</si>
  <si>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301</t>
    </r>
    <r>
      <rPr>
        <sz val="12"/>
        <rFont val="Times New Roman"/>
        <family val="1"/>
        <charset val="204"/>
      </rPr>
      <t xml:space="preserve"> = Сумме </t>
    </r>
    <r>
      <rPr>
        <sz val="12"/>
        <color rgb="FF0000FF"/>
        <rFont val="Times New Roman"/>
        <family val="1"/>
        <charset val="204"/>
      </rPr>
      <t>Стр. 302</t>
    </r>
    <r>
      <rPr>
        <sz val="12"/>
        <rFont val="Times New Roman"/>
        <family val="1"/>
        <charset val="204"/>
      </rPr>
      <t xml:space="preserve">, </t>
    </r>
    <r>
      <rPr>
        <sz val="12"/>
        <color rgb="FF0000FF"/>
        <rFont val="Times New Roman"/>
        <family val="1"/>
        <charset val="204"/>
      </rPr>
      <t xml:space="preserve">303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</si>
  <si>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301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302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</si>
  <si>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301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302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</si>
  <si>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301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302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</si>
  <si>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301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302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</si>
  <si>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Стр. 301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303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гр.3</t>
    </r>
  </si>
  <si>
    <r>
      <t>Стр. 301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303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гр.4</t>
    </r>
  </si>
  <si>
    <r>
      <t>Стр. 301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303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гр.5</t>
    </r>
    <r>
      <rPr>
        <sz val="11"/>
        <color theme="1"/>
        <rFont val="Calibri"/>
        <family val="2"/>
        <charset val="204"/>
        <scheme val="minor"/>
      </rPr>
      <t/>
    </r>
  </si>
  <si>
    <r>
      <t>Стр. 301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Стр. 303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гр.6</t>
    </r>
    <r>
      <rPr>
        <sz val="11"/>
        <color theme="1"/>
        <rFont val="Calibri"/>
        <family val="2"/>
        <charset val="204"/>
        <scheme val="minor"/>
      </rPr>
      <t/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</si>
  <si>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301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</si>
  <si>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302</t>
    </r>
  </si>
  <si>
    <r>
      <t>Гр. 3</t>
    </r>
    <r>
      <rPr>
        <sz val="12"/>
        <rFont val="Times New Roman"/>
        <family val="1"/>
        <charset val="204"/>
      </rPr>
      <t xml:space="preserve"> &gt;= </t>
    </r>
    <r>
      <rPr>
        <sz val="12"/>
        <color rgb="FF0000FF"/>
        <rFont val="Times New Roman"/>
        <family val="1"/>
        <charset val="204"/>
      </rPr>
      <t xml:space="preserve">Гр. 4 </t>
    </r>
    <r>
      <rPr>
        <sz val="12"/>
        <rFont val="Times New Roman"/>
        <family val="1"/>
        <charset val="204"/>
      </rPr>
      <t>по</t>
    </r>
    <r>
      <rPr>
        <sz val="12"/>
        <color rgb="FF0000FF"/>
        <rFont val="Times New Roman"/>
        <family val="1"/>
        <charset val="204"/>
      </rPr>
      <t xml:space="preserve"> Стр. 303</t>
    </r>
  </si>
  <si>
    <t>Для раздела 1</t>
  </si>
  <si>
    <t>строка 101</t>
  </si>
  <si>
    <t>строка 102</t>
  </si>
  <si>
    <t>строка 103</t>
  </si>
  <si>
    <t>строка 104</t>
  </si>
  <si>
    <t>строка 105</t>
  </si>
  <si>
    <t>код - 5</t>
  </si>
  <si>
    <t>1 - да</t>
  </si>
  <si>
    <t>код - 2</t>
  </si>
  <si>
    <t>2 - нет</t>
  </si>
  <si>
    <t>код - 3</t>
  </si>
  <si>
    <t>код 2 - 5 дней</t>
  </si>
  <si>
    <t>код 3 - 6 дней</t>
  </si>
  <si>
    <t>код 14 - круглосут</t>
  </si>
  <si>
    <t>тип - 5</t>
  </si>
  <si>
    <t>тип - 2</t>
  </si>
  <si>
    <t>код 1 - гор.мест.</t>
  </si>
  <si>
    <t>код 2 - сел.мест.</t>
  </si>
  <si>
    <t>код - 1</t>
  </si>
  <si>
    <t>код - 4</t>
  </si>
  <si>
    <t>Здание 4</t>
  </si>
  <si>
    <t>Здание 5</t>
  </si>
  <si>
    <t>Здание 6</t>
  </si>
  <si>
    <t>Здание 7</t>
  </si>
  <si>
    <t>Здание 8</t>
  </si>
  <si>
    <t>1504</t>
  </si>
  <si>
    <t>1505</t>
  </si>
  <si>
    <t>1506</t>
  </si>
  <si>
    <t>1507</t>
  </si>
  <si>
    <t>1508</t>
  </si>
  <si>
    <t>графы</t>
  </si>
  <si>
    <t>Для раздела 15, 16, 18, 19</t>
  </si>
  <si>
    <t>Количество ошибок в разделе 2</t>
  </si>
  <si>
    <t>Количество ошибок в разделе 3</t>
  </si>
  <si>
    <t>Количество ошибок в разделе 4</t>
  </si>
  <si>
    <t>Количество ошибок в разделе 5</t>
  </si>
  <si>
    <t>Количество ошибок в разделе 6</t>
  </si>
  <si>
    <t>Количество ошибок в разделе 7</t>
  </si>
  <si>
    <t>Количество ошибок в разделе 8</t>
  </si>
  <si>
    <t>Количество ошибок в разделе 9</t>
  </si>
  <si>
    <t>Количество ошибок в разделе 10</t>
  </si>
  <si>
    <t>Количество ошибок в разделе 11</t>
  </si>
  <si>
    <t>Количество ошибок в разделе 12</t>
  </si>
  <si>
    <t>Количество ошибок в разделе 13</t>
  </si>
  <si>
    <t>Количество ошибок в разделе 20</t>
  </si>
  <si>
    <t>Количество ошибок в разделе 21</t>
  </si>
  <si>
    <t>Количество ошибок в разделе 22</t>
  </si>
  <si>
    <t>Количество ошибок в разделе 23</t>
  </si>
  <si>
    <t>Количество ошибок в разделе 24</t>
  </si>
  <si>
    <t>Количество ошибок в разделе 25</t>
  </si>
  <si>
    <t>ВНИМАНИЕ!</t>
  </si>
  <si>
    <t>тип - 3</t>
  </si>
  <si>
    <t>тип - 15</t>
  </si>
  <si>
    <t>тип - 6</t>
  </si>
  <si>
    <t>тип - 13</t>
  </si>
  <si>
    <t>тип - 16</t>
  </si>
  <si>
    <t>тип - 7</t>
  </si>
  <si>
    <t>тип - 8</t>
  </si>
  <si>
    <t>тип - 9</t>
  </si>
  <si>
    <t>тип - 14</t>
  </si>
  <si>
    <t>тип - 17</t>
  </si>
  <si>
    <t>Количество ошибок в разделе 17</t>
  </si>
  <si>
    <t xml:space="preserve"> 628217, Ханты-Мансийский Автономный округ - Югра АО, р-н Кондинский, с Болчары, ул. Комсомольская, д.1А</t>
  </si>
  <si>
    <t>Муниципальное казённое дошкольное образовательное учреждение детский сад «Ёлочка», с. Болчары (МКДОУ детский сад «Ёлочка», с. Болчары)</t>
  </si>
  <si>
    <t xml:space="preserve">Е.А.Казакова </t>
  </si>
  <si>
    <t xml:space="preserve">заведующий </t>
  </si>
  <si>
    <t>83467725498</t>
  </si>
  <si>
    <t>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</si>
</sst>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color indexed="9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color rgb="FF0000FF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i/>
      <sz val="10"/>
      <name val="Arial Cyr"/>
      <charset val="204"/>
    </font>
    <font>
      <b/>
      <sz val="10"/>
      <color rgb="FF7030A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53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4" fillId="0" borderId="0" xfId="0" applyFont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/>
    <xf numFmtId="0" fontId="2" fillId="0" borderId="0" xfId="0" applyFont="1" applyBorder="1"/>
    <xf numFmtId="0" fontId="2" fillId="0" borderId="6" xfId="0" applyFont="1" applyBorder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9" xfId="0" applyFont="1" applyBorder="1" applyAlignment="1"/>
    <xf numFmtId="0" fontId="2" fillId="0" borderId="7" xfId="0" applyFont="1" applyBorder="1" applyAlignment="1"/>
    <xf numFmtId="0" fontId="2" fillId="0" borderId="13" xfId="0" applyFont="1" applyBorder="1" applyAlignment="1"/>
    <xf numFmtId="0" fontId="2" fillId="0" borderId="0" xfId="0" applyFont="1" applyAlignment="1">
      <alignment horizontal="center" vertical="top"/>
    </xf>
    <xf numFmtId="0" fontId="2" fillId="0" borderId="0" xfId="0" applyFont="1" applyAlignment="1"/>
    <xf numFmtId="0" fontId="2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/>
    <xf numFmtId="0" fontId="2" fillId="0" borderId="9" xfId="0" applyFont="1" applyBorder="1" applyAlignment="1">
      <alignment horizontal="left"/>
    </xf>
    <xf numFmtId="49" fontId="2" fillId="0" borderId="9" xfId="0" applyNumberFormat="1" applyFont="1" applyBorder="1" applyAlignment="1">
      <alignment horizontal="left" wrapText="1" indent="2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left" wrapText="1" indent="1"/>
    </xf>
    <xf numFmtId="0" fontId="2" fillId="0" borderId="13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Fill="1"/>
    <xf numFmtId="0" fontId="2" fillId="2" borderId="0" xfId="0" applyFont="1" applyFill="1"/>
    <xf numFmtId="0" fontId="2" fillId="0" borderId="0" xfId="0" applyFont="1" applyBorder="1" applyAlignment="1"/>
    <xf numFmtId="0" fontId="2" fillId="0" borderId="9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indent="5"/>
    </xf>
    <xf numFmtId="0" fontId="8" fillId="0" borderId="0" xfId="0" applyFont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Border="1" applyAlignment="1">
      <alignment horizontal="left" wrapText="1" indent="3"/>
    </xf>
    <xf numFmtId="0" fontId="2" fillId="0" borderId="13" xfId="0" applyFont="1" applyBorder="1" applyAlignment="1">
      <alignment horizontal="left" wrapText="1" indent="3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wrapText="1"/>
    </xf>
    <xf numFmtId="0" fontId="2" fillId="0" borderId="14" xfId="0" applyFont="1" applyBorder="1"/>
    <xf numFmtId="49" fontId="2" fillId="0" borderId="6" xfId="0" applyNumberFormat="1" applyFont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justify" wrapText="1"/>
    </xf>
    <xf numFmtId="0" fontId="2" fillId="0" borderId="7" xfId="0" applyFont="1" applyFill="1" applyBorder="1"/>
    <xf numFmtId="49" fontId="2" fillId="0" borderId="13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6" xfId="0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0" xfId="0" applyFont="1" applyBorder="1"/>
    <xf numFmtId="0" fontId="11" fillId="0" borderId="0" xfId="0" applyFont="1"/>
    <xf numFmtId="0" fontId="10" fillId="0" borderId="0" xfId="0" applyFont="1"/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indent="2"/>
    </xf>
    <xf numFmtId="0" fontId="2" fillId="0" borderId="13" xfId="0" applyFont="1" applyBorder="1" applyAlignment="1">
      <alignment horizontal="left" indent="2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4" fillId="0" borderId="37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0" fontId="14" fillId="0" borderId="38" xfId="0" applyFont="1" applyBorder="1" applyAlignment="1">
      <alignment vertical="center" wrapText="1"/>
    </xf>
    <xf numFmtId="0" fontId="14" fillId="0" borderId="40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14" fillId="0" borderId="40" xfId="0" applyFont="1" applyBorder="1" applyAlignment="1">
      <alignment horizontal="justify" vertical="center" wrapText="1"/>
    </xf>
    <xf numFmtId="0" fontId="14" fillId="0" borderId="41" xfId="0" applyFont="1" applyBorder="1" applyAlignment="1">
      <alignment horizontal="justify" vertical="center" wrapText="1"/>
    </xf>
    <xf numFmtId="0" fontId="14" fillId="0" borderId="39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15" fillId="0" borderId="42" xfId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Border="1"/>
    <xf numFmtId="0" fontId="0" fillId="0" borderId="0" xfId="0" applyProtection="1">
      <protection locked="0"/>
    </xf>
    <xf numFmtId="0" fontId="17" fillId="0" borderId="0" xfId="0" applyFont="1" applyProtection="1">
      <protection hidden="1"/>
    </xf>
    <xf numFmtId="0" fontId="18" fillId="0" borderId="0" xfId="0" applyFont="1" applyProtection="1">
      <protection hidden="1"/>
    </xf>
    <xf numFmtId="0" fontId="13" fillId="0" borderId="0" xfId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49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49" fontId="2" fillId="0" borderId="28" xfId="0" applyNumberFormat="1" applyFont="1" applyFill="1" applyBorder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 applyProtection="1">
      <alignment horizontal="center" vertical="center"/>
      <protection locked="0"/>
    </xf>
    <xf numFmtId="49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/>
    </xf>
    <xf numFmtId="49" fontId="2" fillId="0" borderId="18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2" borderId="21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49" fontId="2" fillId="2" borderId="8" xfId="0" applyNumberFormat="1" applyFont="1" applyFill="1" applyBorder="1" applyAlignment="1" applyProtection="1">
      <alignment horizontal="left"/>
      <protection locked="0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24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8" xfId="0" applyNumberFormat="1" applyFont="1" applyFill="1" applyBorder="1" applyAlignment="1" applyProtection="1">
      <alignment horizontal="left"/>
      <protection locked="0"/>
    </xf>
    <xf numFmtId="0" fontId="3" fillId="0" borderId="10" xfId="0" applyFont="1" applyBorder="1"/>
    <xf numFmtId="0" fontId="2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3" fillId="0" borderId="0" xfId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24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/>
      <protection locked="0"/>
    </xf>
    <xf numFmtId="49" fontId="2" fillId="0" borderId="8" xfId="0" applyNumberFormat="1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24" xfId="0" applyNumberFormat="1" applyFont="1" applyFill="1" applyBorder="1" applyAlignment="1" applyProtection="1">
      <alignment horizontal="center"/>
      <protection locked="0"/>
    </xf>
    <xf numFmtId="0" fontId="2" fillId="0" borderId="34" xfId="0" applyNumberFormat="1" applyFont="1" applyFill="1" applyBorder="1" applyAlignment="1" applyProtection="1">
      <alignment horizontal="center"/>
      <protection locked="0"/>
    </xf>
    <xf numFmtId="49" fontId="2" fillId="0" borderId="24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0" fontId="2" fillId="0" borderId="24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49" fontId="2" fillId="0" borderId="1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2" fillId="0" borderId="24" xfId="0" applyNumberFormat="1" applyFont="1" applyBorder="1" applyAlignment="1" applyProtection="1">
      <alignment horizontal="center"/>
      <protection locked="0"/>
    </xf>
    <xf numFmtId="0" fontId="2" fillId="0" borderId="34" xfId="0" applyNumberFormat="1" applyFont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9" xfId="0" applyNumberFormat="1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2" fillId="0" borderId="11" xfId="0" applyNumberFormat="1" applyFont="1" applyBorder="1" applyAlignment="1" applyProtection="1">
      <alignment horizontal="center"/>
      <protection locked="0"/>
    </xf>
    <xf numFmtId="0" fontId="2" fillId="0" borderId="7" xfId="0" applyNumberFormat="1" applyFont="1" applyBorder="1" applyAlignment="1" applyProtection="1">
      <alignment horizontal="center"/>
      <protection locked="0"/>
    </xf>
    <xf numFmtId="0" fontId="2" fillId="0" borderId="8" xfId="0" applyNumberFormat="1" applyFont="1" applyBorder="1" applyAlignment="1" applyProtection="1">
      <alignment horizontal="center"/>
      <protection locked="0"/>
    </xf>
    <xf numFmtId="0" fontId="2" fillId="0" borderId="12" xfId="0" applyNumberFormat="1" applyFont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left" wrapText="1" indent="2"/>
    </xf>
    <xf numFmtId="0" fontId="2" fillId="0" borderId="34" xfId="0" applyFont="1" applyBorder="1" applyAlignment="1">
      <alignment horizontal="left" wrapText="1" indent="2"/>
    </xf>
    <xf numFmtId="0" fontId="2" fillId="0" borderId="24" xfId="0" applyFont="1" applyBorder="1" applyAlignment="1">
      <alignment horizontal="left" wrapText="1" indent="3"/>
    </xf>
    <xf numFmtId="0" fontId="2" fillId="0" borderId="34" xfId="0" applyFont="1" applyBorder="1" applyAlignment="1">
      <alignment horizontal="left" wrapText="1" indent="3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 indent="2"/>
    </xf>
    <xf numFmtId="0" fontId="2" fillId="0" borderId="12" xfId="0" applyFont="1" applyBorder="1" applyAlignment="1">
      <alignment horizontal="left" wrapText="1" indent="2"/>
    </xf>
    <xf numFmtId="0" fontId="2" fillId="0" borderId="24" xfId="0" applyFont="1" applyBorder="1" applyAlignment="1">
      <alignment horizontal="left" wrapText="1" indent="1"/>
    </xf>
    <xf numFmtId="0" fontId="2" fillId="0" borderId="34" xfId="0" applyFont="1" applyBorder="1" applyAlignment="1">
      <alignment horizontal="left" wrapText="1" indent="1"/>
    </xf>
    <xf numFmtId="0" fontId="2" fillId="0" borderId="10" xfId="0" applyFont="1" applyBorder="1" applyAlignment="1">
      <alignment horizontal="left" indent="3"/>
    </xf>
    <xf numFmtId="0" fontId="2" fillId="0" borderId="11" xfId="0" applyFont="1" applyBorder="1" applyAlignment="1">
      <alignment horizontal="left" indent="3"/>
    </xf>
    <xf numFmtId="0" fontId="2" fillId="0" borderId="24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indent="2"/>
    </xf>
    <xf numFmtId="0" fontId="2" fillId="0" borderId="11" xfId="0" applyFont="1" applyBorder="1" applyAlignment="1">
      <alignment horizontal="left" indent="2"/>
    </xf>
    <xf numFmtId="0" fontId="2" fillId="0" borderId="8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wrapText="1" indent="1"/>
    </xf>
    <xf numFmtId="0" fontId="2" fillId="0" borderId="9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8" xfId="0" applyNumberFormat="1" applyFont="1" applyFill="1" applyBorder="1" applyAlignment="1" applyProtection="1">
      <alignment horizontal="center"/>
      <protection locked="0"/>
    </xf>
    <xf numFmtId="0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35" xfId="0" applyNumberFormat="1" applyFont="1" applyBorder="1" applyAlignment="1" applyProtection="1">
      <alignment horizontal="center"/>
      <protection locked="0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5" xfId="0" applyFont="1" applyFill="1" applyBorder="1" applyAlignment="1" applyProtection="1">
      <alignment horizontal="center"/>
      <protection locked="0"/>
    </xf>
    <xf numFmtId="0" fontId="2" fillId="0" borderId="35" xfId="0" applyFont="1" applyBorder="1" applyAlignment="1">
      <alignment horizontal="center" vertical="top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34" xfId="0" applyFont="1" applyBorder="1" applyAlignment="1" applyProtection="1">
      <alignment horizontal="left"/>
      <protection locked="0"/>
    </xf>
    <xf numFmtId="49" fontId="2" fillId="0" borderId="35" xfId="0" applyNumberFormat="1" applyFont="1" applyBorder="1" applyAlignment="1">
      <alignment horizontal="center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left" indent="2"/>
    </xf>
    <xf numFmtId="0" fontId="2" fillId="0" borderId="34" xfId="0" applyFont="1" applyBorder="1" applyAlignment="1">
      <alignment horizontal="left" indent="2"/>
    </xf>
    <xf numFmtId="0" fontId="2" fillId="0" borderId="8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34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24" xfId="0" applyNumberFormat="1" applyFont="1" applyBorder="1" applyAlignment="1">
      <alignment horizontal="left"/>
    </xf>
    <xf numFmtId="49" fontId="2" fillId="0" borderId="34" xfId="0" applyNumberFormat="1" applyFont="1" applyBorder="1" applyAlignment="1">
      <alignment horizontal="left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24" xfId="0" applyNumberFormat="1" applyFont="1" applyBorder="1" applyAlignment="1">
      <alignment horizontal="left" indent="1"/>
    </xf>
    <xf numFmtId="49" fontId="2" fillId="0" borderId="34" xfId="0" applyNumberFormat="1" applyFont="1" applyBorder="1" applyAlignment="1">
      <alignment horizontal="left" indent="1"/>
    </xf>
    <xf numFmtId="0" fontId="2" fillId="0" borderId="35" xfId="0" applyFont="1" applyBorder="1" applyAlignment="1">
      <alignment horizontal="left" indent="1"/>
    </xf>
    <xf numFmtId="0" fontId="2" fillId="0" borderId="3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2" fillId="0" borderId="1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left" wrapText="1" indent="1"/>
    </xf>
    <xf numFmtId="49" fontId="2" fillId="0" borderId="12" xfId="0" applyNumberFormat="1" applyFont="1" applyBorder="1" applyAlignment="1">
      <alignment horizontal="left" wrapText="1" indent="1"/>
    </xf>
    <xf numFmtId="49" fontId="2" fillId="0" borderId="13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34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center"/>
      <protection locked="0"/>
    </xf>
    <xf numFmtId="0" fontId="2" fillId="0" borderId="14" xfId="0" applyNumberFormat="1" applyFont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 wrapText="1" indent="1"/>
    </xf>
    <xf numFmtId="49" fontId="2" fillId="0" borderId="11" xfId="0" applyNumberFormat="1" applyFont="1" applyBorder="1" applyAlignment="1">
      <alignment horizontal="left" wrapText="1" indent="1"/>
    </xf>
    <xf numFmtId="49" fontId="2" fillId="0" borderId="10" xfId="0" applyNumberFormat="1" applyFont="1" applyBorder="1" applyAlignment="1">
      <alignment horizontal="left" wrapText="1" indent="2"/>
    </xf>
    <xf numFmtId="49" fontId="2" fillId="0" borderId="11" xfId="0" applyNumberFormat="1" applyFont="1" applyBorder="1" applyAlignment="1">
      <alignment horizontal="left" wrapText="1" indent="2"/>
    </xf>
    <xf numFmtId="49" fontId="2" fillId="0" borderId="8" xfId="0" applyNumberFormat="1" applyFont="1" applyBorder="1" applyAlignment="1">
      <alignment horizontal="left" wrapText="1"/>
    </xf>
    <xf numFmtId="49" fontId="2" fillId="0" borderId="8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4" xfId="0" applyNumberFormat="1" applyFont="1" applyFill="1" applyBorder="1" applyAlignment="1" applyProtection="1">
      <alignment horizontal="center"/>
      <protection locked="0"/>
    </xf>
    <xf numFmtId="49" fontId="2" fillId="0" borderId="8" xfId="0" applyNumberFormat="1" applyFont="1" applyBorder="1" applyAlignment="1">
      <alignment horizontal="left" indent="2"/>
    </xf>
    <xf numFmtId="49" fontId="2" fillId="0" borderId="12" xfId="0" applyNumberFormat="1" applyFont="1" applyBorder="1" applyAlignment="1">
      <alignment horizontal="left" indent="2"/>
    </xf>
    <xf numFmtId="49" fontId="2" fillId="0" borderId="8" xfId="0" applyNumberFormat="1" applyFont="1" applyBorder="1" applyAlignment="1">
      <alignment horizontal="left" wrapText="1" indent="2"/>
    </xf>
    <xf numFmtId="49" fontId="2" fillId="0" borderId="12" xfId="0" applyNumberFormat="1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left" indent="2"/>
    </xf>
    <xf numFmtId="49" fontId="2" fillId="0" borderId="14" xfId="0" applyNumberFormat="1" applyFont="1" applyBorder="1" applyAlignment="1">
      <alignment horizontal="left" indent="2"/>
    </xf>
    <xf numFmtId="49" fontId="2" fillId="0" borderId="24" xfId="0" applyNumberFormat="1" applyFont="1" applyBorder="1" applyAlignment="1">
      <alignment horizontal="left" indent="2"/>
    </xf>
    <xf numFmtId="49" fontId="2" fillId="0" borderId="34" xfId="0" applyNumberFormat="1" applyFont="1" applyBorder="1" applyAlignment="1">
      <alignment horizontal="left" indent="2"/>
    </xf>
    <xf numFmtId="49" fontId="2" fillId="0" borderId="8" xfId="0" applyNumberFormat="1" applyFont="1" applyBorder="1" applyAlignment="1">
      <alignment horizontal="left" indent="1"/>
    </xf>
    <xf numFmtId="49" fontId="2" fillId="0" borderId="12" xfId="0" applyNumberFormat="1" applyFont="1" applyBorder="1" applyAlignment="1">
      <alignment horizontal="left" indent="1"/>
    </xf>
    <xf numFmtId="49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 indent="1"/>
    </xf>
    <xf numFmtId="49" fontId="2" fillId="0" borderId="0" xfId="0" applyNumberFormat="1" applyFont="1" applyBorder="1" applyAlignment="1">
      <alignment horizontal="left" indent="1"/>
    </xf>
    <xf numFmtId="49" fontId="2" fillId="0" borderId="14" xfId="0" applyNumberFormat="1" applyFont="1" applyBorder="1" applyAlignment="1">
      <alignment horizontal="left" indent="1"/>
    </xf>
    <xf numFmtId="0" fontId="6" fillId="0" borderId="0" xfId="0" applyFont="1" applyBorder="1" applyAlignment="1">
      <alignment horizont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 vertical="top"/>
    </xf>
    <xf numFmtId="0" fontId="2" fillId="0" borderId="34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left" vertical="center" indent="1"/>
    </xf>
    <xf numFmtId="49" fontId="2" fillId="0" borderId="12" xfId="0" applyNumberFormat="1" applyFont="1" applyBorder="1" applyAlignment="1">
      <alignment horizontal="left" vertical="center" indent="1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left" vertical="center" indent="2"/>
    </xf>
    <xf numFmtId="49" fontId="2" fillId="0" borderId="11" xfId="0" applyNumberFormat="1" applyFont="1" applyBorder="1" applyAlignment="1">
      <alignment horizontal="left" vertical="center" indent="2"/>
    </xf>
    <xf numFmtId="49" fontId="2" fillId="0" borderId="24" xfId="0" applyNumberFormat="1" applyFont="1" applyBorder="1" applyAlignment="1">
      <alignment horizontal="left" vertical="center" indent="2"/>
    </xf>
    <xf numFmtId="49" fontId="2" fillId="0" borderId="34" xfId="0" applyNumberFormat="1" applyFont="1" applyBorder="1" applyAlignment="1">
      <alignment horizontal="left" vertical="center" indent="2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>
      <alignment horizontal="left" vertical="center" indent="2"/>
    </xf>
    <xf numFmtId="49" fontId="2" fillId="0" borderId="12" xfId="0" applyNumberFormat="1" applyFont="1" applyBorder="1" applyAlignment="1">
      <alignment horizontal="left" vertical="center" indent="2"/>
    </xf>
    <xf numFmtId="49" fontId="2" fillId="0" borderId="10" xfId="0" applyNumberFormat="1" applyFont="1" applyBorder="1" applyAlignment="1">
      <alignment horizontal="left" vertical="center" indent="1"/>
    </xf>
    <xf numFmtId="49" fontId="2" fillId="0" borderId="11" xfId="0" applyNumberFormat="1" applyFont="1" applyBorder="1" applyAlignment="1">
      <alignment horizontal="left" vertical="center" indent="1"/>
    </xf>
    <xf numFmtId="49" fontId="2" fillId="0" borderId="24" xfId="0" applyNumberFormat="1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 indent="1"/>
    </xf>
    <xf numFmtId="49" fontId="2" fillId="0" borderId="34" xfId="0" applyNumberFormat="1" applyFont="1" applyBorder="1" applyAlignment="1">
      <alignment horizontal="left" vertical="center" indent="1"/>
    </xf>
    <xf numFmtId="0" fontId="2" fillId="0" borderId="35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34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 indent="2"/>
    </xf>
    <xf numFmtId="49" fontId="2" fillId="0" borderId="11" xfId="0" applyNumberFormat="1" applyFont="1" applyBorder="1" applyAlignment="1">
      <alignment horizontal="left" vertical="center" wrapText="1" indent="2"/>
    </xf>
    <xf numFmtId="49" fontId="2" fillId="0" borderId="8" xfId="0" applyNumberFormat="1" applyFont="1" applyBorder="1" applyAlignment="1">
      <alignment horizontal="left" vertical="center" wrapText="1" indent="2"/>
    </xf>
    <xf numFmtId="49" fontId="2" fillId="0" borderId="12" xfId="0" applyNumberFormat="1" applyFont="1" applyBorder="1" applyAlignment="1">
      <alignment horizontal="left" vertical="center" wrapText="1" indent="2"/>
    </xf>
    <xf numFmtId="0" fontId="2" fillId="0" borderId="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9" fontId="2" fillId="0" borderId="24" xfId="0" applyNumberFormat="1" applyFont="1" applyBorder="1" applyAlignment="1">
      <alignment horizontal="left" vertical="center" indent="3"/>
    </xf>
    <xf numFmtId="49" fontId="2" fillId="0" borderId="34" xfId="0" applyNumberFormat="1" applyFont="1" applyBorder="1" applyAlignment="1">
      <alignment horizontal="left" vertical="center" indent="3"/>
    </xf>
    <xf numFmtId="49" fontId="2" fillId="0" borderId="10" xfId="0" applyNumberFormat="1" applyFont="1" applyBorder="1" applyAlignment="1">
      <alignment horizontal="left" vertical="center" indent="3"/>
    </xf>
    <xf numFmtId="49" fontId="2" fillId="0" borderId="11" xfId="0" applyNumberFormat="1" applyFont="1" applyBorder="1" applyAlignment="1">
      <alignment horizontal="left" vertical="center" indent="3"/>
    </xf>
    <xf numFmtId="49" fontId="2" fillId="0" borderId="8" xfId="0" applyNumberFormat="1" applyFont="1" applyBorder="1" applyAlignment="1">
      <alignment horizontal="left" vertical="center" indent="3"/>
    </xf>
    <xf numFmtId="49" fontId="2" fillId="0" borderId="12" xfId="0" applyNumberFormat="1" applyFont="1" applyBorder="1" applyAlignment="1">
      <alignment horizontal="left" vertical="center" indent="3"/>
    </xf>
    <xf numFmtId="0" fontId="0" fillId="0" borderId="24" xfId="0" applyNumberFormat="1" applyBorder="1" applyAlignment="1" applyProtection="1">
      <alignment horizontal="center"/>
      <protection locked="0"/>
    </xf>
    <xf numFmtId="0" fontId="0" fillId="0" borderId="34" xfId="0" applyNumberFormat="1" applyBorder="1" applyAlignment="1" applyProtection="1">
      <alignment horizontal="center"/>
      <protection locked="0"/>
    </xf>
    <xf numFmtId="49" fontId="2" fillId="0" borderId="0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0" fillId="0" borderId="24" xfId="0" applyBorder="1"/>
    <xf numFmtId="0" fontId="0" fillId="0" borderId="34" xfId="0" applyBorder="1"/>
    <xf numFmtId="0" fontId="2" fillId="0" borderId="3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top"/>
    </xf>
    <xf numFmtId="49" fontId="2" fillId="0" borderId="34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indent="2"/>
    </xf>
    <xf numFmtId="0" fontId="2" fillId="0" borderId="24" xfId="0" applyFont="1" applyBorder="1" applyAlignment="1">
      <alignment horizontal="left" vertical="center" indent="2"/>
    </xf>
    <xf numFmtId="0" fontId="2" fillId="0" borderId="34" xfId="0" applyFont="1" applyBorder="1" applyAlignment="1">
      <alignment horizontal="left" vertical="center" indent="2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top"/>
    </xf>
    <xf numFmtId="0" fontId="2" fillId="0" borderId="24" xfId="0" applyFont="1" applyBorder="1"/>
    <xf numFmtId="0" fontId="2" fillId="0" borderId="34" xfId="0" applyFont="1" applyBorder="1"/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2" fillId="0" borderId="24" xfId="0" applyFont="1" applyBorder="1" applyAlignment="1">
      <alignment horizontal="left" indent="1"/>
    </xf>
    <xf numFmtId="0" fontId="2" fillId="0" borderId="34" xfId="0" applyFont="1" applyBorder="1" applyAlignment="1">
      <alignment horizontal="left" indent="1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8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wrapText="1"/>
    </xf>
    <xf numFmtId="164" fontId="2" fillId="0" borderId="9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2" fillId="0" borderId="24" xfId="0" applyNumberFormat="1" applyFont="1" applyFill="1" applyBorder="1" applyAlignment="1" applyProtection="1">
      <alignment horizontal="center"/>
      <protection locked="0"/>
    </xf>
    <xf numFmtId="164" fontId="2" fillId="0" borderId="34" xfId="0" applyNumberFormat="1" applyFont="1" applyFill="1" applyBorder="1" applyAlignment="1" applyProtection="1">
      <alignment horizontal="center"/>
      <protection locked="0"/>
    </xf>
    <xf numFmtId="164" fontId="2" fillId="0" borderId="9" xfId="0" applyNumberFormat="1" applyFont="1" applyFill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164" fontId="2" fillId="0" borderId="11" xfId="0" applyNumberFormat="1" applyFont="1" applyFill="1" applyBorder="1" applyAlignment="1" applyProtection="1">
      <alignment horizontal="center"/>
      <protection locked="0"/>
    </xf>
    <xf numFmtId="164" fontId="2" fillId="0" borderId="7" xfId="0" applyNumberFormat="1" applyFont="1" applyFill="1" applyBorder="1" applyAlignment="1" applyProtection="1">
      <alignment horizontal="center"/>
      <protection locked="0"/>
    </xf>
    <xf numFmtId="164" fontId="2" fillId="0" borderId="8" xfId="0" applyNumberFormat="1" applyFont="1" applyFill="1" applyBorder="1" applyAlignment="1" applyProtection="1">
      <alignment horizontal="center"/>
      <protection locked="0"/>
    </xf>
    <xf numFmtId="164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2" fillId="0" borderId="8" xfId="0" applyFont="1" applyBorder="1" applyAlignment="1">
      <alignment horizontal="left" indent="2"/>
    </xf>
    <xf numFmtId="0" fontId="2" fillId="0" borderId="12" xfId="0" applyFont="1" applyBorder="1" applyAlignment="1">
      <alignment horizontal="left" indent="2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64" fontId="2" fillId="0" borderId="13" xfId="0" applyNumberFormat="1" applyFont="1" applyBorder="1" applyAlignment="1" applyProtection="1">
      <alignment horizontal="center"/>
      <protection locked="0"/>
    </xf>
    <xf numFmtId="164" fontId="2" fillId="0" borderId="24" xfId="0" applyNumberFormat="1" applyFont="1" applyBorder="1" applyAlignment="1" applyProtection="1">
      <alignment horizontal="center"/>
      <protection locked="0"/>
    </xf>
    <xf numFmtId="164" fontId="2" fillId="0" borderId="34" xfId="0" applyNumberFormat="1" applyFont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left" wrapText="1" indent="6"/>
    </xf>
    <xf numFmtId="0" fontId="2" fillId="0" borderId="34" xfId="0" applyFont="1" applyBorder="1" applyAlignment="1">
      <alignment horizontal="left" wrapText="1" indent="6"/>
    </xf>
    <xf numFmtId="0" fontId="5" fillId="0" borderId="0" xfId="0" applyFont="1" applyAlignment="1">
      <alignment horizontal="center" wrapText="1"/>
    </xf>
    <xf numFmtId="0" fontId="2" fillId="0" borderId="24" xfId="0" applyFont="1" applyBorder="1" applyAlignment="1">
      <alignment horizontal="left" wrapText="1" indent="5"/>
    </xf>
    <xf numFmtId="0" fontId="2" fillId="0" borderId="34" xfId="0" applyFont="1" applyBorder="1" applyAlignment="1">
      <alignment horizontal="left" wrapText="1" indent="5"/>
    </xf>
    <xf numFmtId="0" fontId="2" fillId="0" borderId="10" xfId="0" applyFont="1" applyBorder="1" applyAlignment="1">
      <alignment horizontal="left" indent="4"/>
    </xf>
    <xf numFmtId="0" fontId="2" fillId="0" borderId="11" xfId="0" applyFont="1" applyBorder="1" applyAlignment="1">
      <alignment horizontal="left" indent="4"/>
    </xf>
    <xf numFmtId="0" fontId="2" fillId="0" borderId="8" xfId="0" applyFont="1" applyBorder="1" applyAlignment="1">
      <alignment horizontal="left" wrapText="1" indent="3"/>
    </xf>
    <xf numFmtId="0" fontId="2" fillId="0" borderId="12" xfId="0" applyFont="1" applyBorder="1" applyAlignment="1">
      <alignment horizontal="left" wrapText="1" indent="3"/>
    </xf>
    <xf numFmtId="0" fontId="2" fillId="0" borderId="10" xfId="0" applyFont="1" applyBorder="1" applyAlignment="1">
      <alignment horizontal="left" indent="6"/>
    </xf>
    <xf numFmtId="0" fontId="2" fillId="0" borderId="11" xfId="0" applyFont="1" applyBorder="1" applyAlignment="1">
      <alignment horizontal="left" indent="6"/>
    </xf>
    <xf numFmtId="0" fontId="2" fillId="0" borderId="8" xfId="0" applyFont="1" applyBorder="1" applyAlignment="1">
      <alignment horizontal="left" wrapText="1" indent="5"/>
    </xf>
    <xf numFmtId="0" fontId="2" fillId="0" borderId="12" xfId="0" applyFont="1" applyBorder="1" applyAlignment="1">
      <alignment horizontal="left" wrapText="1" indent="5"/>
    </xf>
    <xf numFmtId="164" fontId="2" fillId="0" borderId="9" xfId="0" applyNumberFormat="1" applyFont="1" applyBorder="1" applyAlignment="1" applyProtection="1">
      <alignment horizontal="center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164" fontId="2" fillId="0" borderId="11" xfId="0" applyNumberFormat="1" applyFont="1" applyBorder="1" applyAlignment="1" applyProtection="1">
      <alignment horizontal="center"/>
      <protection locked="0"/>
    </xf>
    <xf numFmtId="164" fontId="2" fillId="0" borderId="7" xfId="0" applyNumberFormat="1" applyFont="1" applyBorder="1" applyAlignment="1" applyProtection="1">
      <alignment horizontal="center"/>
      <protection locked="0"/>
    </xf>
    <xf numFmtId="164" fontId="2" fillId="0" borderId="8" xfId="0" applyNumberFormat="1" applyFont="1" applyBorder="1" applyAlignment="1" applyProtection="1">
      <alignment horizontal="center"/>
      <protection locked="0"/>
    </xf>
    <xf numFmtId="164" fontId="2" fillId="0" borderId="12" xfId="0" applyNumberFormat="1" applyFont="1" applyBorder="1" applyAlignment="1" applyProtection="1">
      <alignment horizontal="center"/>
      <protection locked="0"/>
    </xf>
    <xf numFmtId="164" fontId="2" fillId="0" borderId="35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justify" wrapText="1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 vertical="top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0" fillId="3" borderId="0" xfId="0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2" name="AutoShape 1" descr="Рисунок 32768"/>
        <xdr:cNvSpPr>
          <a:spLocks noChangeAspect="1" noChangeArrowheads="1"/>
        </xdr:cNvSpPr>
      </xdr:nvSpPr>
      <xdr:spPr bwMode="auto">
        <a:xfrm>
          <a:off x="2600325" y="218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3" name="AutoShape 2" descr="Рисунок 32769"/>
        <xdr:cNvSpPr>
          <a:spLocks noChangeAspect="1" noChangeArrowheads="1"/>
        </xdr:cNvSpPr>
      </xdr:nvSpPr>
      <xdr:spPr bwMode="auto">
        <a:xfrm>
          <a:off x="2600325" y="2343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4" name="AutoShape 3" descr="Рисунок 32770"/>
        <xdr:cNvSpPr>
          <a:spLocks noChangeAspect="1" noChangeArrowheads="1"/>
        </xdr:cNvSpPr>
      </xdr:nvSpPr>
      <xdr:spPr bwMode="auto">
        <a:xfrm>
          <a:off x="2600325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5" name="AutoShape 4" descr="Рисунок 32771"/>
        <xdr:cNvSpPr>
          <a:spLocks noChangeAspect="1" noChangeArrowheads="1"/>
        </xdr:cNvSpPr>
      </xdr:nvSpPr>
      <xdr:spPr bwMode="auto">
        <a:xfrm>
          <a:off x="2600325" y="286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6" name="AutoShape 5" descr="Рисунок 32772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7" name="AutoShape 6" descr="Рисунок 32773"/>
        <xdr:cNvSpPr>
          <a:spLocks noChangeAspect="1" noChangeArrowheads="1"/>
        </xdr:cNvSpPr>
      </xdr:nvSpPr>
      <xdr:spPr bwMode="auto">
        <a:xfrm>
          <a:off x="2600325" y="3390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8" name="AutoShape 7" descr="Рисунок 32774"/>
        <xdr:cNvSpPr>
          <a:spLocks noChangeAspect="1" noChangeArrowheads="1"/>
        </xdr:cNvSpPr>
      </xdr:nvSpPr>
      <xdr:spPr bwMode="auto">
        <a:xfrm>
          <a:off x="2600325" y="375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9" name="AutoShape 8" descr="Рисунок 32775"/>
        <xdr:cNvSpPr>
          <a:spLocks noChangeAspect="1" noChangeArrowheads="1"/>
        </xdr:cNvSpPr>
      </xdr:nvSpPr>
      <xdr:spPr bwMode="auto">
        <a:xfrm>
          <a:off x="2600325" y="3914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10" name="AutoShape 9" descr="Рисунок 32776"/>
        <xdr:cNvSpPr>
          <a:spLocks noChangeAspect="1" noChangeArrowheads="1"/>
        </xdr:cNvSpPr>
      </xdr:nvSpPr>
      <xdr:spPr bwMode="auto">
        <a:xfrm>
          <a:off x="2600325" y="4276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11" name="AutoShape 10" descr="Рисунок 32777"/>
        <xdr:cNvSpPr>
          <a:spLocks noChangeAspect="1" noChangeArrowheads="1"/>
        </xdr:cNvSpPr>
      </xdr:nvSpPr>
      <xdr:spPr bwMode="auto">
        <a:xfrm>
          <a:off x="2600325" y="4438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12" name="AutoShape 11" descr="Рисунок 32778"/>
        <xdr:cNvSpPr>
          <a:spLocks noChangeAspect="1" noChangeArrowheads="1"/>
        </xdr:cNvSpPr>
      </xdr:nvSpPr>
      <xdr:spPr bwMode="auto">
        <a:xfrm>
          <a:off x="2600325" y="480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13" name="AutoShape 12" descr="Рисунок 32779"/>
        <xdr:cNvSpPr>
          <a:spLocks noChangeAspect="1" noChangeArrowheads="1"/>
        </xdr:cNvSpPr>
      </xdr:nvSpPr>
      <xdr:spPr bwMode="auto">
        <a:xfrm>
          <a:off x="2600325" y="496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14" name="AutoShape 13" descr="Рисунок 32780"/>
        <xdr:cNvSpPr>
          <a:spLocks noChangeAspect="1" noChangeArrowheads="1"/>
        </xdr:cNvSpPr>
      </xdr:nvSpPr>
      <xdr:spPr bwMode="auto">
        <a:xfrm>
          <a:off x="2600325" y="5324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15" name="AutoShape 14" descr="Рисунок 32781"/>
        <xdr:cNvSpPr>
          <a:spLocks noChangeAspect="1" noChangeArrowheads="1"/>
        </xdr:cNvSpPr>
      </xdr:nvSpPr>
      <xdr:spPr bwMode="auto">
        <a:xfrm>
          <a:off x="2600325" y="54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16" name="AutoShape 15" descr="Рисунок 32782"/>
        <xdr:cNvSpPr>
          <a:spLocks noChangeAspect="1" noChangeArrowheads="1"/>
        </xdr:cNvSpPr>
      </xdr:nvSpPr>
      <xdr:spPr bwMode="auto">
        <a:xfrm>
          <a:off x="2600325" y="5848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17" name="AutoShape 16" descr="Рисунок 32783"/>
        <xdr:cNvSpPr>
          <a:spLocks noChangeAspect="1" noChangeArrowheads="1"/>
        </xdr:cNvSpPr>
      </xdr:nvSpPr>
      <xdr:spPr bwMode="auto">
        <a:xfrm>
          <a:off x="2600325" y="601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18" name="AutoShape 17" descr="Рисунок 32784"/>
        <xdr:cNvSpPr>
          <a:spLocks noChangeAspect="1" noChangeArrowheads="1"/>
        </xdr:cNvSpPr>
      </xdr:nvSpPr>
      <xdr:spPr bwMode="auto">
        <a:xfrm>
          <a:off x="2600325" y="637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19" name="AutoShape 18" descr="Рисунок 32785"/>
        <xdr:cNvSpPr>
          <a:spLocks noChangeAspect="1" noChangeArrowheads="1"/>
        </xdr:cNvSpPr>
      </xdr:nvSpPr>
      <xdr:spPr bwMode="auto">
        <a:xfrm>
          <a:off x="2600325" y="6534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20" name="AutoShape 19" descr="Рисунок 32786"/>
        <xdr:cNvSpPr>
          <a:spLocks noChangeAspect="1" noChangeArrowheads="1"/>
        </xdr:cNvSpPr>
      </xdr:nvSpPr>
      <xdr:spPr bwMode="auto">
        <a:xfrm>
          <a:off x="2600325" y="6896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21" name="AutoShape 20" descr="Рисунок 32787"/>
        <xdr:cNvSpPr>
          <a:spLocks noChangeAspect="1" noChangeArrowheads="1"/>
        </xdr:cNvSpPr>
      </xdr:nvSpPr>
      <xdr:spPr bwMode="auto">
        <a:xfrm>
          <a:off x="2600325" y="705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22" name="AutoShape 21" descr="Рисунок 32788"/>
        <xdr:cNvSpPr>
          <a:spLocks noChangeAspect="1" noChangeArrowheads="1"/>
        </xdr:cNvSpPr>
      </xdr:nvSpPr>
      <xdr:spPr bwMode="auto">
        <a:xfrm>
          <a:off x="2600325" y="7419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23" name="AutoShape 22" descr="Рисунок 32789"/>
        <xdr:cNvSpPr>
          <a:spLocks noChangeAspect="1" noChangeArrowheads="1"/>
        </xdr:cNvSpPr>
      </xdr:nvSpPr>
      <xdr:spPr bwMode="auto">
        <a:xfrm>
          <a:off x="2600325" y="758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24" name="AutoShape 23" descr="Рисунок 32790"/>
        <xdr:cNvSpPr>
          <a:spLocks noChangeAspect="1" noChangeArrowheads="1"/>
        </xdr:cNvSpPr>
      </xdr:nvSpPr>
      <xdr:spPr bwMode="auto">
        <a:xfrm>
          <a:off x="2600325" y="7943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25" name="AutoShape 24" descr="Рисунок 32791"/>
        <xdr:cNvSpPr>
          <a:spLocks noChangeAspect="1" noChangeArrowheads="1"/>
        </xdr:cNvSpPr>
      </xdr:nvSpPr>
      <xdr:spPr bwMode="auto">
        <a:xfrm>
          <a:off x="2600325" y="8105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26" name="AutoShape 25" descr="Рисунок 32792"/>
        <xdr:cNvSpPr>
          <a:spLocks noChangeAspect="1" noChangeArrowheads="1"/>
        </xdr:cNvSpPr>
      </xdr:nvSpPr>
      <xdr:spPr bwMode="auto">
        <a:xfrm>
          <a:off x="2600325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27" name="AutoShape 26" descr="Рисунок 32793"/>
        <xdr:cNvSpPr>
          <a:spLocks noChangeAspect="1" noChangeArrowheads="1"/>
        </xdr:cNvSpPr>
      </xdr:nvSpPr>
      <xdr:spPr bwMode="auto">
        <a:xfrm>
          <a:off x="2600325" y="8629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28" name="AutoShape 27" descr="Рисунок 32794"/>
        <xdr:cNvSpPr>
          <a:spLocks noChangeAspect="1" noChangeArrowheads="1"/>
        </xdr:cNvSpPr>
      </xdr:nvSpPr>
      <xdr:spPr bwMode="auto">
        <a:xfrm>
          <a:off x="2600325" y="8991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29" name="AutoShape 28" descr="Рисунок 32795"/>
        <xdr:cNvSpPr>
          <a:spLocks noChangeAspect="1" noChangeArrowheads="1"/>
        </xdr:cNvSpPr>
      </xdr:nvSpPr>
      <xdr:spPr bwMode="auto">
        <a:xfrm>
          <a:off x="2600325" y="915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30" name="AutoShape 29" descr="Рисунок 32796"/>
        <xdr:cNvSpPr>
          <a:spLocks noChangeAspect="1" noChangeArrowheads="1"/>
        </xdr:cNvSpPr>
      </xdr:nvSpPr>
      <xdr:spPr bwMode="auto">
        <a:xfrm>
          <a:off x="2600325" y="9515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31" name="AutoShape 30" descr="Рисунок 32797"/>
        <xdr:cNvSpPr>
          <a:spLocks noChangeAspect="1" noChangeArrowheads="1"/>
        </xdr:cNvSpPr>
      </xdr:nvSpPr>
      <xdr:spPr bwMode="auto">
        <a:xfrm>
          <a:off x="2600325" y="9677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32" name="AutoShape 31" descr="Рисунок 32798"/>
        <xdr:cNvSpPr>
          <a:spLocks noChangeAspect="1" noChangeArrowheads="1"/>
        </xdr:cNvSpPr>
      </xdr:nvSpPr>
      <xdr:spPr bwMode="auto">
        <a:xfrm>
          <a:off x="2600325" y="10039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33" name="AutoShape 32" descr="Рисунок 32799"/>
        <xdr:cNvSpPr>
          <a:spLocks noChangeAspect="1" noChangeArrowheads="1"/>
        </xdr:cNvSpPr>
      </xdr:nvSpPr>
      <xdr:spPr bwMode="auto">
        <a:xfrm>
          <a:off x="2600325" y="10201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34" name="AutoShape 33" descr="Рисунок 32800"/>
        <xdr:cNvSpPr>
          <a:spLocks noChangeAspect="1" noChangeArrowheads="1"/>
        </xdr:cNvSpPr>
      </xdr:nvSpPr>
      <xdr:spPr bwMode="auto">
        <a:xfrm>
          <a:off x="2600325" y="1056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35" name="AutoShape 34" descr="Рисунок 32801"/>
        <xdr:cNvSpPr>
          <a:spLocks noChangeAspect="1" noChangeArrowheads="1"/>
        </xdr:cNvSpPr>
      </xdr:nvSpPr>
      <xdr:spPr bwMode="auto">
        <a:xfrm>
          <a:off x="2600325" y="10725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36" name="AutoShape 35" descr="Рисунок 32802"/>
        <xdr:cNvSpPr>
          <a:spLocks noChangeAspect="1" noChangeArrowheads="1"/>
        </xdr:cNvSpPr>
      </xdr:nvSpPr>
      <xdr:spPr bwMode="auto">
        <a:xfrm>
          <a:off x="2600325" y="11087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37" name="AutoShape 36" descr="Рисунок 32803"/>
        <xdr:cNvSpPr>
          <a:spLocks noChangeAspect="1" noChangeArrowheads="1"/>
        </xdr:cNvSpPr>
      </xdr:nvSpPr>
      <xdr:spPr bwMode="auto">
        <a:xfrm>
          <a:off x="2600325" y="1124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38" name="AutoShape 37" descr="Рисунок 32804"/>
        <xdr:cNvSpPr>
          <a:spLocks noChangeAspect="1" noChangeArrowheads="1"/>
        </xdr:cNvSpPr>
      </xdr:nvSpPr>
      <xdr:spPr bwMode="auto">
        <a:xfrm>
          <a:off x="2600325" y="11610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39" name="AutoShape 38" descr="Рисунок 32805"/>
        <xdr:cNvSpPr>
          <a:spLocks noChangeAspect="1" noChangeArrowheads="1"/>
        </xdr:cNvSpPr>
      </xdr:nvSpPr>
      <xdr:spPr bwMode="auto">
        <a:xfrm>
          <a:off x="2600325" y="11772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40" name="AutoShape 39" descr="Рисунок 32806"/>
        <xdr:cNvSpPr>
          <a:spLocks noChangeAspect="1" noChangeArrowheads="1"/>
        </xdr:cNvSpPr>
      </xdr:nvSpPr>
      <xdr:spPr bwMode="auto">
        <a:xfrm>
          <a:off x="2600325" y="12134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41" name="AutoShape 40" descr="Рисунок 32807"/>
        <xdr:cNvSpPr>
          <a:spLocks noChangeAspect="1" noChangeArrowheads="1"/>
        </xdr:cNvSpPr>
      </xdr:nvSpPr>
      <xdr:spPr bwMode="auto">
        <a:xfrm>
          <a:off x="2600325" y="12296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42" name="AutoShape 41" descr="Рисунок 32808"/>
        <xdr:cNvSpPr>
          <a:spLocks noChangeAspect="1" noChangeArrowheads="1"/>
        </xdr:cNvSpPr>
      </xdr:nvSpPr>
      <xdr:spPr bwMode="auto">
        <a:xfrm>
          <a:off x="2600325" y="1265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43" name="AutoShape 42" descr="Рисунок 32809"/>
        <xdr:cNvSpPr>
          <a:spLocks noChangeAspect="1" noChangeArrowheads="1"/>
        </xdr:cNvSpPr>
      </xdr:nvSpPr>
      <xdr:spPr bwMode="auto">
        <a:xfrm>
          <a:off x="2600325" y="1282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44" name="AutoShape 43" descr="Рисунок 32810"/>
        <xdr:cNvSpPr>
          <a:spLocks noChangeAspect="1" noChangeArrowheads="1"/>
        </xdr:cNvSpPr>
      </xdr:nvSpPr>
      <xdr:spPr bwMode="auto">
        <a:xfrm>
          <a:off x="2600325" y="1318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45" name="AutoShape 44" descr="Рисунок 32811"/>
        <xdr:cNvSpPr>
          <a:spLocks noChangeAspect="1" noChangeArrowheads="1"/>
        </xdr:cNvSpPr>
      </xdr:nvSpPr>
      <xdr:spPr bwMode="auto">
        <a:xfrm>
          <a:off x="2600325" y="1334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46" name="AutoShape 45" descr="Рисунок 32812"/>
        <xdr:cNvSpPr>
          <a:spLocks noChangeAspect="1" noChangeArrowheads="1"/>
        </xdr:cNvSpPr>
      </xdr:nvSpPr>
      <xdr:spPr bwMode="auto">
        <a:xfrm>
          <a:off x="2600325" y="13706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47" name="AutoShape 46" descr="Рисунок 32813"/>
        <xdr:cNvSpPr>
          <a:spLocks noChangeAspect="1" noChangeArrowheads="1"/>
        </xdr:cNvSpPr>
      </xdr:nvSpPr>
      <xdr:spPr bwMode="auto">
        <a:xfrm>
          <a:off x="2600325" y="13868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48" name="AutoShape 47" descr="Рисунок 32814"/>
        <xdr:cNvSpPr>
          <a:spLocks noChangeAspect="1" noChangeArrowheads="1"/>
        </xdr:cNvSpPr>
      </xdr:nvSpPr>
      <xdr:spPr bwMode="auto">
        <a:xfrm>
          <a:off x="2600325" y="1423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49" name="AutoShape 48" descr="Рисунок 32815"/>
        <xdr:cNvSpPr>
          <a:spLocks noChangeAspect="1" noChangeArrowheads="1"/>
        </xdr:cNvSpPr>
      </xdr:nvSpPr>
      <xdr:spPr bwMode="auto">
        <a:xfrm>
          <a:off x="2600325" y="14392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50" name="AutoShape 49" descr="Рисунок 32816"/>
        <xdr:cNvSpPr>
          <a:spLocks noChangeAspect="1" noChangeArrowheads="1"/>
        </xdr:cNvSpPr>
      </xdr:nvSpPr>
      <xdr:spPr bwMode="auto">
        <a:xfrm>
          <a:off x="2600325" y="1475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2</xdr:row>
      <xdr:rowOff>304800</xdr:rowOff>
    </xdr:to>
    <xdr:sp macro="" textlink="">
      <xdr:nvSpPr>
        <xdr:cNvPr id="51" name="AutoShape 50" descr="Рисунок 32817"/>
        <xdr:cNvSpPr>
          <a:spLocks noChangeAspect="1" noChangeArrowheads="1"/>
        </xdr:cNvSpPr>
      </xdr:nvSpPr>
      <xdr:spPr bwMode="auto">
        <a:xfrm>
          <a:off x="2600325" y="14916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304800</xdr:colOff>
      <xdr:row>15</xdr:row>
      <xdr:rowOff>104775</xdr:rowOff>
    </xdr:to>
    <xdr:sp macro="" textlink="">
      <xdr:nvSpPr>
        <xdr:cNvPr id="52" name="AutoShape 51" descr="Рисунок 32818"/>
        <xdr:cNvSpPr>
          <a:spLocks noChangeAspect="1" noChangeArrowheads="1"/>
        </xdr:cNvSpPr>
      </xdr:nvSpPr>
      <xdr:spPr bwMode="auto">
        <a:xfrm>
          <a:off x="0" y="16497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304800</xdr:colOff>
      <xdr:row>22</xdr:row>
      <xdr:rowOff>95250</xdr:rowOff>
    </xdr:to>
    <xdr:sp macro="" textlink="">
      <xdr:nvSpPr>
        <xdr:cNvPr id="53" name="AutoShape 52" descr="Рисунок 32819"/>
        <xdr:cNvSpPr>
          <a:spLocks noChangeAspect="1" noChangeArrowheads="1"/>
        </xdr:cNvSpPr>
      </xdr:nvSpPr>
      <xdr:spPr bwMode="auto">
        <a:xfrm>
          <a:off x="0" y="1669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304800</xdr:colOff>
      <xdr:row>95</xdr:row>
      <xdr:rowOff>104775</xdr:rowOff>
    </xdr:to>
    <xdr:sp macro="" textlink="">
      <xdr:nvSpPr>
        <xdr:cNvPr id="54" name="AutoShape 53" descr="Рисунок 32820"/>
        <xdr:cNvSpPr>
          <a:spLocks noChangeAspect="1" noChangeArrowheads="1"/>
        </xdr:cNvSpPr>
      </xdr:nvSpPr>
      <xdr:spPr bwMode="auto">
        <a:xfrm>
          <a:off x="2600325" y="2004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304800</xdr:colOff>
      <xdr:row>306</xdr:row>
      <xdr:rowOff>104775</xdr:rowOff>
    </xdr:to>
    <xdr:sp macro="" textlink="">
      <xdr:nvSpPr>
        <xdr:cNvPr id="56" name="AutoShape 55" descr="Рисунок 32822"/>
        <xdr:cNvSpPr>
          <a:spLocks noChangeAspect="1" noChangeArrowheads="1"/>
        </xdr:cNvSpPr>
      </xdr:nvSpPr>
      <xdr:spPr bwMode="auto">
        <a:xfrm>
          <a:off x="2600325" y="23383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443</xdr:row>
      <xdr:rowOff>0</xdr:rowOff>
    </xdr:from>
    <xdr:to>
      <xdr:col>0</xdr:col>
      <xdr:colOff>304800</xdr:colOff>
      <xdr:row>444</xdr:row>
      <xdr:rowOff>95250</xdr:rowOff>
    </xdr:to>
    <xdr:sp macro="" textlink="">
      <xdr:nvSpPr>
        <xdr:cNvPr id="57" name="AutoShape 56" descr="Рисунок 32823"/>
        <xdr:cNvSpPr>
          <a:spLocks noChangeAspect="1" noChangeArrowheads="1"/>
        </xdr:cNvSpPr>
      </xdr:nvSpPr>
      <xdr:spPr bwMode="auto">
        <a:xfrm>
          <a:off x="2600325" y="23583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1497</xdr:row>
      <xdr:rowOff>0</xdr:rowOff>
    </xdr:from>
    <xdr:to>
      <xdr:col>0</xdr:col>
      <xdr:colOff>304800</xdr:colOff>
      <xdr:row>1498</xdr:row>
      <xdr:rowOff>104775</xdr:rowOff>
    </xdr:to>
    <xdr:sp macro="" textlink="">
      <xdr:nvSpPr>
        <xdr:cNvPr id="58" name="AutoShape 57" descr="Рисунок 32824"/>
        <xdr:cNvSpPr>
          <a:spLocks noChangeAspect="1" noChangeArrowheads="1"/>
        </xdr:cNvSpPr>
      </xdr:nvSpPr>
      <xdr:spPr bwMode="auto">
        <a:xfrm>
          <a:off x="2600325" y="407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1495</xdr:row>
      <xdr:rowOff>0</xdr:rowOff>
    </xdr:from>
    <xdr:ext cx="304800" cy="304800"/>
    <xdr:sp macro="" textlink="">
      <xdr:nvSpPr>
        <xdr:cNvPr id="60" name="AutoShape 57" descr="Рисунок 32824"/>
        <xdr:cNvSpPr>
          <a:spLocks noChangeAspect="1" noChangeArrowheads="1"/>
        </xdr:cNvSpPr>
      </xdr:nvSpPr>
      <xdr:spPr bwMode="auto">
        <a:xfrm>
          <a:off x="2600325" y="4070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1496</xdr:row>
      <xdr:rowOff>0</xdr:rowOff>
    </xdr:from>
    <xdr:ext cx="304800" cy="304800"/>
    <xdr:sp macro="" textlink="">
      <xdr:nvSpPr>
        <xdr:cNvPr id="61" name="AutoShape 57" descr="Рисунок 32824"/>
        <xdr:cNvSpPr>
          <a:spLocks noChangeAspect="1" noChangeArrowheads="1"/>
        </xdr:cNvSpPr>
      </xdr:nvSpPr>
      <xdr:spPr bwMode="auto">
        <a:xfrm>
          <a:off x="2600325" y="40300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306</xdr:row>
      <xdr:rowOff>0</xdr:rowOff>
    </xdr:from>
    <xdr:ext cx="304800" cy="304800"/>
    <xdr:sp macro="" textlink="">
      <xdr:nvSpPr>
        <xdr:cNvPr id="62" name="AutoShape 55" descr="Рисунок 32822"/>
        <xdr:cNvSpPr>
          <a:spLocks noChangeAspect="1" noChangeArrowheads="1"/>
        </xdr:cNvSpPr>
      </xdr:nvSpPr>
      <xdr:spPr bwMode="auto">
        <a:xfrm>
          <a:off x="2600325" y="3549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307</xdr:row>
      <xdr:rowOff>0</xdr:rowOff>
    </xdr:from>
    <xdr:ext cx="304800" cy="304800"/>
    <xdr:sp macro="" textlink="">
      <xdr:nvSpPr>
        <xdr:cNvPr id="63" name="AutoShape 55" descr="Рисунок 32822"/>
        <xdr:cNvSpPr>
          <a:spLocks noChangeAspect="1" noChangeArrowheads="1"/>
        </xdr:cNvSpPr>
      </xdr:nvSpPr>
      <xdr:spPr bwMode="auto">
        <a:xfrm>
          <a:off x="2600325" y="3549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308</xdr:row>
      <xdr:rowOff>0</xdr:rowOff>
    </xdr:from>
    <xdr:ext cx="304800" cy="304800"/>
    <xdr:sp macro="" textlink="">
      <xdr:nvSpPr>
        <xdr:cNvPr id="64" name="AutoShape 55" descr="Рисунок 32822"/>
        <xdr:cNvSpPr>
          <a:spLocks noChangeAspect="1" noChangeArrowheads="1"/>
        </xdr:cNvSpPr>
      </xdr:nvSpPr>
      <xdr:spPr bwMode="auto">
        <a:xfrm>
          <a:off x="2600325" y="3569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309</xdr:row>
      <xdr:rowOff>0</xdr:rowOff>
    </xdr:from>
    <xdr:ext cx="304800" cy="304800"/>
    <xdr:sp macro="" textlink="">
      <xdr:nvSpPr>
        <xdr:cNvPr id="65" name="AutoShape 55" descr="Рисунок 32822"/>
        <xdr:cNvSpPr>
          <a:spLocks noChangeAspect="1" noChangeArrowheads="1"/>
        </xdr:cNvSpPr>
      </xdr:nvSpPr>
      <xdr:spPr bwMode="auto">
        <a:xfrm>
          <a:off x="2600325" y="3549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310</xdr:row>
      <xdr:rowOff>0</xdr:rowOff>
    </xdr:from>
    <xdr:ext cx="304800" cy="304800"/>
    <xdr:sp macro="" textlink="">
      <xdr:nvSpPr>
        <xdr:cNvPr id="66" name="AutoShape 55" descr="Рисунок 32822"/>
        <xdr:cNvSpPr>
          <a:spLocks noChangeAspect="1" noChangeArrowheads="1"/>
        </xdr:cNvSpPr>
      </xdr:nvSpPr>
      <xdr:spPr bwMode="auto">
        <a:xfrm>
          <a:off x="2600325" y="3569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311</xdr:row>
      <xdr:rowOff>0</xdr:rowOff>
    </xdr:from>
    <xdr:ext cx="304800" cy="304800"/>
    <xdr:sp macro="" textlink="">
      <xdr:nvSpPr>
        <xdr:cNvPr id="67" name="AutoShape 55" descr="Рисунок 32822"/>
        <xdr:cNvSpPr>
          <a:spLocks noChangeAspect="1" noChangeArrowheads="1"/>
        </xdr:cNvSpPr>
      </xdr:nvSpPr>
      <xdr:spPr bwMode="auto">
        <a:xfrm>
          <a:off x="2600325" y="3549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312</xdr:row>
      <xdr:rowOff>0</xdr:rowOff>
    </xdr:from>
    <xdr:ext cx="304800" cy="304800"/>
    <xdr:sp macro="" textlink="">
      <xdr:nvSpPr>
        <xdr:cNvPr id="68" name="AutoShape 55" descr="Рисунок 32822"/>
        <xdr:cNvSpPr>
          <a:spLocks noChangeAspect="1" noChangeArrowheads="1"/>
        </xdr:cNvSpPr>
      </xdr:nvSpPr>
      <xdr:spPr bwMode="auto">
        <a:xfrm>
          <a:off x="2600325" y="3569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313</xdr:row>
      <xdr:rowOff>0</xdr:rowOff>
    </xdr:from>
    <xdr:ext cx="304800" cy="304800"/>
    <xdr:sp macro="" textlink="">
      <xdr:nvSpPr>
        <xdr:cNvPr id="69" name="AutoShape 55" descr="Рисунок 32822"/>
        <xdr:cNvSpPr>
          <a:spLocks noChangeAspect="1" noChangeArrowheads="1"/>
        </xdr:cNvSpPr>
      </xdr:nvSpPr>
      <xdr:spPr bwMode="auto">
        <a:xfrm>
          <a:off x="2600325" y="3549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314</xdr:row>
      <xdr:rowOff>0</xdr:rowOff>
    </xdr:from>
    <xdr:ext cx="304800" cy="304800"/>
    <xdr:sp macro="" textlink="">
      <xdr:nvSpPr>
        <xdr:cNvPr id="70" name="AutoShape 55" descr="Рисунок 32822"/>
        <xdr:cNvSpPr>
          <a:spLocks noChangeAspect="1" noChangeArrowheads="1"/>
        </xdr:cNvSpPr>
      </xdr:nvSpPr>
      <xdr:spPr bwMode="auto">
        <a:xfrm>
          <a:off x="2600325" y="3569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315</xdr:row>
      <xdr:rowOff>0</xdr:rowOff>
    </xdr:from>
    <xdr:ext cx="304800" cy="304800"/>
    <xdr:sp macro="" textlink="">
      <xdr:nvSpPr>
        <xdr:cNvPr id="71" name="AutoShape 55" descr="Рисунок 32822"/>
        <xdr:cNvSpPr>
          <a:spLocks noChangeAspect="1" noChangeArrowheads="1"/>
        </xdr:cNvSpPr>
      </xdr:nvSpPr>
      <xdr:spPr bwMode="auto">
        <a:xfrm>
          <a:off x="2600325" y="3549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316</xdr:row>
      <xdr:rowOff>0</xdr:rowOff>
    </xdr:from>
    <xdr:ext cx="304800" cy="304800"/>
    <xdr:sp macro="" textlink="">
      <xdr:nvSpPr>
        <xdr:cNvPr id="72" name="AutoShape 55" descr="Рисунок 32822"/>
        <xdr:cNvSpPr>
          <a:spLocks noChangeAspect="1" noChangeArrowheads="1"/>
        </xdr:cNvSpPr>
      </xdr:nvSpPr>
      <xdr:spPr bwMode="auto">
        <a:xfrm>
          <a:off x="2600325" y="3569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317</xdr:row>
      <xdr:rowOff>0</xdr:rowOff>
    </xdr:from>
    <xdr:ext cx="304800" cy="304800"/>
    <xdr:sp macro="" textlink="">
      <xdr:nvSpPr>
        <xdr:cNvPr id="73" name="AutoShape 55" descr="Рисунок 32822"/>
        <xdr:cNvSpPr>
          <a:spLocks noChangeAspect="1" noChangeArrowheads="1"/>
        </xdr:cNvSpPr>
      </xdr:nvSpPr>
      <xdr:spPr bwMode="auto">
        <a:xfrm>
          <a:off x="2600325" y="35490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318</xdr:row>
      <xdr:rowOff>0</xdr:rowOff>
    </xdr:from>
    <xdr:ext cx="304800" cy="304800"/>
    <xdr:sp macro="" textlink="">
      <xdr:nvSpPr>
        <xdr:cNvPr id="74" name="AutoShape 55" descr="Рисунок 32822"/>
        <xdr:cNvSpPr>
          <a:spLocks noChangeAspect="1" noChangeArrowheads="1"/>
        </xdr:cNvSpPr>
      </xdr:nvSpPr>
      <xdr:spPr bwMode="auto">
        <a:xfrm>
          <a:off x="2600325" y="35699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318</xdr:row>
      <xdr:rowOff>0</xdr:rowOff>
    </xdr:from>
    <xdr:ext cx="304800" cy="304800"/>
    <xdr:sp macro="" textlink="">
      <xdr:nvSpPr>
        <xdr:cNvPr id="75" name="AutoShape 55" descr="Рисунок 32822"/>
        <xdr:cNvSpPr>
          <a:spLocks noChangeAspect="1" noChangeArrowheads="1"/>
        </xdr:cNvSpPr>
      </xdr:nvSpPr>
      <xdr:spPr bwMode="auto">
        <a:xfrm>
          <a:off x="2600325" y="3779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319</xdr:row>
      <xdr:rowOff>0</xdr:rowOff>
    </xdr:from>
    <xdr:ext cx="304800" cy="304800"/>
    <xdr:sp macro="" textlink="">
      <xdr:nvSpPr>
        <xdr:cNvPr id="76" name="AutoShape 55" descr="Рисунок 32822"/>
        <xdr:cNvSpPr>
          <a:spLocks noChangeAspect="1" noChangeArrowheads="1"/>
        </xdr:cNvSpPr>
      </xdr:nvSpPr>
      <xdr:spPr bwMode="auto">
        <a:xfrm>
          <a:off x="2600325" y="3800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320</xdr:row>
      <xdr:rowOff>0</xdr:rowOff>
    </xdr:from>
    <xdr:ext cx="304800" cy="304800"/>
    <xdr:sp macro="" textlink="">
      <xdr:nvSpPr>
        <xdr:cNvPr id="77" name="AutoShape 55" descr="Рисунок 32822"/>
        <xdr:cNvSpPr>
          <a:spLocks noChangeAspect="1" noChangeArrowheads="1"/>
        </xdr:cNvSpPr>
      </xdr:nvSpPr>
      <xdr:spPr bwMode="auto">
        <a:xfrm>
          <a:off x="2600325" y="3821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320</xdr:row>
      <xdr:rowOff>0</xdr:rowOff>
    </xdr:from>
    <xdr:ext cx="304800" cy="304800"/>
    <xdr:sp macro="" textlink="">
      <xdr:nvSpPr>
        <xdr:cNvPr id="78" name="AutoShape 55" descr="Рисунок 32822"/>
        <xdr:cNvSpPr>
          <a:spLocks noChangeAspect="1" noChangeArrowheads="1"/>
        </xdr:cNvSpPr>
      </xdr:nvSpPr>
      <xdr:spPr bwMode="auto">
        <a:xfrm>
          <a:off x="2600325" y="3779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321</xdr:row>
      <xdr:rowOff>0</xdr:rowOff>
    </xdr:from>
    <xdr:ext cx="304800" cy="304800"/>
    <xdr:sp macro="" textlink="">
      <xdr:nvSpPr>
        <xdr:cNvPr id="79" name="AutoShape 55" descr="Рисунок 32822"/>
        <xdr:cNvSpPr>
          <a:spLocks noChangeAspect="1" noChangeArrowheads="1"/>
        </xdr:cNvSpPr>
      </xdr:nvSpPr>
      <xdr:spPr bwMode="auto">
        <a:xfrm>
          <a:off x="2600325" y="3800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322</xdr:row>
      <xdr:rowOff>0</xdr:rowOff>
    </xdr:from>
    <xdr:ext cx="304800" cy="304800"/>
    <xdr:sp macro="" textlink="">
      <xdr:nvSpPr>
        <xdr:cNvPr id="80" name="AutoShape 55" descr="Рисунок 32822"/>
        <xdr:cNvSpPr>
          <a:spLocks noChangeAspect="1" noChangeArrowheads="1"/>
        </xdr:cNvSpPr>
      </xdr:nvSpPr>
      <xdr:spPr bwMode="auto">
        <a:xfrm>
          <a:off x="2600325" y="3821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322</xdr:row>
      <xdr:rowOff>0</xdr:rowOff>
    </xdr:from>
    <xdr:ext cx="304800" cy="304800"/>
    <xdr:sp macro="" textlink="">
      <xdr:nvSpPr>
        <xdr:cNvPr id="81" name="AutoShape 55" descr="Рисунок 32822"/>
        <xdr:cNvSpPr>
          <a:spLocks noChangeAspect="1" noChangeArrowheads="1"/>
        </xdr:cNvSpPr>
      </xdr:nvSpPr>
      <xdr:spPr bwMode="auto">
        <a:xfrm>
          <a:off x="2600325" y="3821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322</xdr:row>
      <xdr:rowOff>0</xdr:rowOff>
    </xdr:from>
    <xdr:ext cx="304800" cy="304800"/>
    <xdr:sp macro="" textlink="">
      <xdr:nvSpPr>
        <xdr:cNvPr id="82" name="AutoShape 55" descr="Рисунок 32822"/>
        <xdr:cNvSpPr>
          <a:spLocks noChangeAspect="1" noChangeArrowheads="1"/>
        </xdr:cNvSpPr>
      </xdr:nvSpPr>
      <xdr:spPr bwMode="auto">
        <a:xfrm>
          <a:off x="2600325" y="3779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323</xdr:row>
      <xdr:rowOff>0</xdr:rowOff>
    </xdr:from>
    <xdr:ext cx="304800" cy="304800"/>
    <xdr:sp macro="" textlink="">
      <xdr:nvSpPr>
        <xdr:cNvPr id="83" name="AutoShape 55" descr="Рисунок 32822"/>
        <xdr:cNvSpPr>
          <a:spLocks noChangeAspect="1" noChangeArrowheads="1"/>
        </xdr:cNvSpPr>
      </xdr:nvSpPr>
      <xdr:spPr bwMode="auto">
        <a:xfrm>
          <a:off x="2600325" y="3800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324</xdr:row>
      <xdr:rowOff>0</xdr:rowOff>
    </xdr:from>
    <xdr:ext cx="304800" cy="304800"/>
    <xdr:sp macro="" textlink="">
      <xdr:nvSpPr>
        <xdr:cNvPr id="84" name="AutoShape 55" descr="Рисунок 32822"/>
        <xdr:cNvSpPr>
          <a:spLocks noChangeAspect="1" noChangeArrowheads="1"/>
        </xdr:cNvSpPr>
      </xdr:nvSpPr>
      <xdr:spPr bwMode="auto">
        <a:xfrm>
          <a:off x="2600325" y="3821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324</xdr:row>
      <xdr:rowOff>0</xdr:rowOff>
    </xdr:from>
    <xdr:ext cx="304800" cy="304800"/>
    <xdr:sp macro="" textlink="">
      <xdr:nvSpPr>
        <xdr:cNvPr id="85" name="AutoShape 55" descr="Рисунок 32822"/>
        <xdr:cNvSpPr>
          <a:spLocks noChangeAspect="1" noChangeArrowheads="1"/>
        </xdr:cNvSpPr>
      </xdr:nvSpPr>
      <xdr:spPr bwMode="auto">
        <a:xfrm>
          <a:off x="2600325" y="3821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324</xdr:row>
      <xdr:rowOff>0</xdr:rowOff>
    </xdr:from>
    <xdr:ext cx="304800" cy="304800"/>
    <xdr:sp macro="" textlink="">
      <xdr:nvSpPr>
        <xdr:cNvPr id="86" name="AutoShape 55" descr="Рисунок 32822"/>
        <xdr:cNvSpPr>
          <a:spLocks noChangeAspect="1" noChangeArrowheads="1"/>
        </xdr:cNvSpPr>
      </xdr:nvSpPr>
      <xdr:spPr bwMode="auto">
        <a:xfrm>
          <a:off x="2600325" y="3779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325</xdr:row>
      <xdr:rowOff>0</xdr:rowOff>
    </xdr:from>
    <xdr:ext cx="304800" cy="304800"/>
    <xdr:sp macro="" textlink="">
      <xdr:nvSpPr>
        <xdr:cNvPr id="87" name="AutoShape 55" descr="Рисунок 32822"/>
        <xdr:cNvSpPr>
          <a:spLocks noChangeAspect="1" noChangeArrowheads="1"/>
        </xdr:cNvSpPr>
      </xdr:nvSpPr>
      <xdr:spPr bwMode="auto">
        <a:xfrm>
          <a:off x="2600325" y="3800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326</xdr:row>
      <xdr:rowOff>0</xdr:rowOff>
    </xdr:from>
    <xdr:ext cx="304800" cy="304800"/>
    <xdr:sp macro="" textlink="">
      <xdr:nvSpPr>
        <xdr:cNvPr id="88" name="AutoShape 55" descr="Рисунок 32822"/>
        <xdr:cNvSpPr>
          <a:spLocks noChangeAspect="1" noChangeArrowheads="1"/>
        </xdr:cNvSpPr>
      </xdr:nvSpPr>
      <xdr:spPr bwMode="auto">
        <a:xfrm>
          <a:off x="2600325" y="3821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326</xdr:row>
      <xdr:rowOff>0</xdr:rowOff>
    </xdr:from>
    <xdr:ext cx="304800" cy="304800"/>
    <xdr:sp macro="" textlink="">
      <xdr:nvSpPr>
        <xdr:cNvPr id="89" name="AutoShape 55" descr="Рисунок 32822"/>
        <xdr:cNvSpPr>
          <a:spLocks noChangeAspect="1" noChangeArrowheads="1"/>
        </xdr:cNvSpPr>
      </xdr:nvSpPr>
      <xdr:spPr bwMode="auto">
        <a:xfrm>
          <a:off x="2600325" y="38214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304800" cy="304800"/>
    <xdr:sp macro="" textlink="">
      <xdr:nvSpPr>
        <xdr:cNvPr id="90" name="AutoShape 53" descr="Рисунок 32820"/>
        <xdr:cNvSpPr>
          <a:spLocks noChangeAspect="1" noChangeArrowheads="1"/>
        </xdr:cNvSpPr>
      </xdr:nvSpPr>
      <xdr:spPr bwMode="auto">
        <a:xfrm>
          <a:off x="2600325" y="2849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88</xdr:row>
      <xdr:rowOff>0</xdr:rowOff>
    </xdr:from>
    <xdr:ext cx="304800" cy="304800"/>
    <xdr:sp macro="" textlink="">
      <xdr:nvSpPr>
        <xdr:cNvPr id="91" name="AutoShape 53" descr="Рисунок 32820"/>
        <xdr:cNvSpPr>
          <a:spLocks noChangeAspect="1" noChangeArrowheads="1"/>
        </xdr:cNvSpPr>
      </xdr:nvSpPr>
      <xdr:spPr bwMode="auto">
        <a:xfrm>
          <a:off x="2600325" y="3093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304800" cy="304800"/>
    <xdr:sp macro="" textlink="">
      <xdr:nvSpPr>
        <xdr:cNvPr id="92" name="AutoShape 53" descr="Рисунок 32820"/>
        <xdr:cNvSpPr>
          <a:spLocks noChangeAspect="1" noChangeArrowheads="1"/>
        </xdr:cNvSpPr>
      </xdr:nvSpPr>
      <xdr:spPr bwMode="auto">
        <a:xfrm>
          <a:off x="2600325" y="30737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90</xdr:row>
      <xdr:rowOff>0</xdr:rowOff>
    </xdr:from>
    <xdr:ext cx="304800" cy="304800"/>
    <xdr:sp macro="" textlink="">
      <xdr:nvSpPr>
        <xdr:cNvPr id="93" name="AutoShape 53" descr="Рисунок 32820"/>
        <xdr:cNvSpPr>
          <a:spLocks noChangeAspect="1" noChangeArrowheads="1"/>
        </xdr:cNvSpPr>
      </xdr:nvSpPr>
      <xdr:spPr bwMode="auto">
        <a:xfrm>
          <a:off x="2600325" y="30737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304800" cy="304800"/>
    <xdr:sp macro="" textlink="">
      <xdr:nvSpPr>
        <xdr:cNvPr id="94" name="AutoShape 53" descr="Рисунок 32820"/>
        <xdr:cNvSpPr>
          <a:spLocks noChangeAspect="1" noChangeArrowheads="1"/>
        </xdr:cNvSpPr>
      </xdr:nvSpPr>
      <xdr:spPr bwMode="auto">
        <a:xfrm>
          <a:off x="2600325" y="3093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91</xdr:row>
      <xdr:rowOff>0</xdr:rowOff>
    </xdr:from>
    <xdr:ext cx="304800" cy="304800"/>
    <xdr:sp macro="" textlink="">
      <xdr:nvSpPr>
        <xdr:cNvPr id="95" name="AutoShape 53" descr="Рисунок 32820"/>
        <xdr:cNvSpPr>
          <a:spLocks noChangeAspect="1" noChangeArrowheads="1"/>
        </xdr:cNvSpPr>
      </xdr:nvSpPr>
      <xdr:spPr bwMode="auto">
        <a:xfrm>
          <a:off x="2600325" y="30937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92</xdr:row>
      <xdr:rowOff>0</xdr:rowOff>
    </xdr:from>
    <xdr:ext cx="304800" cy="304800"/>
    <xdr:sp macro="" textlink="">
      <xdr:nvSpPr>
        <xdr:cNvPr id="96" name="AutoShape 53" descr="Рисунок 32820"/>
        <xdr:cNvSpPr>
          <a:spLocks noChangeAspect="1" noChangeArrowheads="1"/>
        </xdr:cNvSpPr>
      </xdr:nvSpPr>
      <xdr:spPr bwMode="auto">
        <a:xfrm>
          <a:off x="2600325" y="3113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93</xdr:row>
      <xdr:rowOff>0</xdr:rowOff>
    </xdr:from>
    <xdr:ext cx="304800" cy="304800"/>
    <xdr:sp macro="" textlink="">
      <xdr:nvSpPr>
        <xdr:cNvPr id="97" name="AutoShape 53" descr="Рисунок 32820"/>
        <xdr:cNvSpPr>
          <a:spLocks noChangeAspect="1" noChangeArrowheads="1"/>
        </xdr:cNvSpPr>
      </xdr:nvSpPr>
      <xdr:spPr bwMode="auto">
        <a:xfrm>
          <a:off x="2600325" y="3133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 macro="" textlink="">
      <xdr:nvSpPr>
        <xdr:cNvPr id="98" name="AutoShape 53" descr="Рисунок 32820"/>
        <xdr:cNvSpPr>
          <a:spLocks noChangeAspect="1" noChangeArrowheads="1"/>
        </xdr:cNvSpPr>
      </xdr:nvSpPr>
      <xdr:spPr bwMode="auto">
        <a:xfrm>
          <a:off x="2600325" y="3214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94</xdr:row>
      <xdr:rowOff>0</xdr:rowOff>
    </xdr:from>
    <xdr:ext cx="304800" cy="304800"/>
    <xdr:sp macro="" textlink="">
      <xdr:nvSpPr>
        <xdr:cNvPr id="99" name="AutoShape 53" descr="Рисунок 32820"/>
        <xdr:cNvSpPr>
          <a:spLocks noChangeAspect="1" noChangeArrowheads="1"/>
        </xdr:cNvSpPr>
      </xdr:nvSpPr>
      <xdr:spPr bwMode="auto">
        <a:xfrm>
          <a:off x="2600325" y="3193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100" name="AutoShape 53" descr="Рисунок 32820"/>
        <xdr:cNvSpPr>
          <a:spLocks noChangeAspect="1" noChangeArrowheads="1"/>
        </xdr:cNvSpPr>
      </xdr:nvSpPr>
      <xdr:spPr bwMode="auto">
        <a:xfrm>
          <a:off x="2600325" y="3214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95</xdr:row>
      <xdr:rowOff>0</xdr:rowOff>
    </xdr:from>
    <xdr:ext cx="304800" cy="304800"/>
    <xdr:sp macro="" textlink="">
      <xdr:nvSpPr>
        <xdr:cNvPr id="101" name="AutoShape 53" descr="Рисунок 32820"/>
        <xdr:cNvSpPr>
          <a:spLocks noChangeAspect="1" noChangeArrowheads="1"/>
        </xdr:cNvSpPr>
      </xdr:nvSpPr>
      <xdr:spPr bwMode="auto">
        <a:xfrm>
          <a:off x="2600325" y="3193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102" name="AutoShape 53" descr="Рисунок 32820"/>
        <xdr:cNvSpPr>
          <a:spLocks noChangeAspect="1" noChangeArrowheads="1"/>
        </xdr:cNvSpPr>
      </xdr:nvSpPr>
      <xdr:spPr bwMode="auto">
        <a:xfrm>
          <a:off x="2600325" y="3235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96</xdr:row>
      <xdr:rowOff>0</xdr:rowOff>
    </xdr:from>
    <xdr:ext cx="304800" cy="304800"/>
    <xdr:sp macro="" textlink="">
      <xdr:nvSpPr>
        <xdr:cNvPr id="103" name="AutoShape 53" descr="Рисунок 32820"/>
        <xdr:cNvSpPr>
          <a:spLocks noChangeAspect="1" noChangeArrowheads="1"/>
        </xdr:cNvSpPr>
      </xdr:nvSpPr>
      <xdr:spPr bwMode="auto">
        <a:xfrm>
          <a:off x="2600325" y="3214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304800"/>
    <xdr:sp macro="" textlink="">
      <xdr:nvSpPr>
        <xdr:cNvPr id="104" name="AutoShape 53" descr="Рисунок 32820"/>
        <xdr:cNvSpPr>
          <a:spLocks noChangeAspect="1" noChangeArrowheads="1"/>
        </xdr:cNvSpPr>
      </xdr:nvSpPr>
      <xdr:spPr bwMode="auto">
        <a:xfrm>
          <a:off x="2600325" y="3214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97</xdr:row>
      <xdr:rowOff>0</xdr:rowOff>
    </xdr:from>
    <xdr:ext cx="304800" cy="304800"/>
    <xdr:sp macro="" textlink="">
      <xdr:nvSpPr>
        <xdr:cNvPr id="105" name="AutoShape 53" descr="Рисунок 32820"/>
        <xdr:cNvSpPr>
          <a:spLocks noChangeAspect="1" noChangeArrowheads="1"/>
        </xdr:cNvSpPr>
      </xdr:nvSpPr>
      <xdr:spPr bwMode="auto">
        <a:xfrm>
          <a:off x="2600325" y="3193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304800" cy="304800"/>
    <xdr:sp macro="" textlink="">
      <xdr:nvSpPr>
        <xdr:cNvPr id="106" name="AutoShape 53" descr="Рисунок 32820"/>
        <xdr:cNvSpPr>
          <a:spLocks noChangeAspect="1" noChangeArrowheads="1"/>
        </xdr:cNvSpPr>
      </xdr:nvSpPr>
      <xdr:spPr bwMode="auto">
        <a:xfrm>
          <a:off x="2600325" y="3235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98</xdr:row>
      <xdr:rowOff>0</xdr:rowOff>
    </xdr:from>
    <xdr:ext cx="304800" cy="304800"/>
    <xdr:sp macro="" textlink="">
      <xdr:nvSpPr>
        <xdr:cNvPr id="107" name="AutoShape 53" descr="Рисунок 32820"/>
        <xdr:cNvSpPr>
          <a:spLocks noChangeAspect="1" noChangeArrowheads="1"/>
        </xdr:cNvSpPr>
      </xdr:nvSpPr>
      <xdr:spPr bwMode="auto">
        <a:xfrm>
          <a:off x="2600325" y="3214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304800" cy="304800"/>
    <xdr:sp macro="" textlink="">
      <xdr:nvSpPr>
        <xdr:cNvPr id="108" name="AutoShape 53" descr="Рисунок 32820"/>
        <xdr:cNvSpPr>
          <a:spLocks noChangeAspect="1" noChangeArrowheads="1"/>
        </xdr:cNvSpPr>
      </xdr:nvSpPr>
      <xdr:spPr bwMode="auto">
        <a:xfrm>
          <a:off x="2600325" y="3235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304800" cy="304800"/>
    <xdr:sp macro="" textlink="">
      <xdr:nvSpPr>
        <xdr:cNvPr id="109" name="AutoShape 53" descr="Рисунок 32820"/>
        <xdr:cNvSpPr>
          <a:spLocks noChangeAspect="1" noChangeArrowheads="1"/>
        </xdr:cNvSpPr>
      </xdr:nvSpPr>
      <xdr:spPr bwMode="auto">
        <a:xfrm>
          <a:off x="2600325" y="3214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99</xdr:row>
      <xdr:rowOff>0</xdr:rowOff>
    </xdr:from>
    <xdr:ext cx="304800" cy="304800"/>
    <xdr:sp macro="" textlink="">
      <xdr:nvSpPr>
        <xdr:cNvPr id="110" name="AutoShape 53" descr="Рисунок 32820"/>
        <xdr:cNvSpPr>
          <a:spLocks noChangeAspect="1" noChangeArrowheads="1"/>
        </xdr:cNvSpPr>
      </xdr:nvSpPr>
      <xdr:spPr bwMode="auto">
        <a:xfrm>
          <a:off x="2600325" y="3193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 macro="" textlink="">
      <xdr:nvSpPr>
        <xdr:cNvPr id="111" name="AutoShape 53" descr="Рисунок 32820"/>
        <xdr:cNvSpPr>
          <a:spLocks noChangeAspect="1" noChangeArrowheads="1"/>
        </xdr:cNvSpPr>
      </xdr:nvSpPr>
      <xdr:spPr bwMode="auto">
        <a:xfrm>
          <a:off x="2600325" y="3235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100</xdr:row>
      <xdr:rowOff>0</xdr:rowOff>
    </xdr:from>
    <xdr:ext cx="304800" cy="304800"/>
    <xdr:sp macro="" textlink="">
      <xdr:nvSpPr>
        <xdr:cNvPr id="112" name="AutoShape 53" descr="Рисунок 32820"/>
        <xdr:cNvSpPr>
          <a:spLocks noChangeAspect="1" noChangeArrowheads="1"/>
        </xdr:cNvSpPr>
      </xdr:nvSpPr>
      <xdr:spPr bwMode="auto">
        <a:xfrm>
          <a:off x="2600325" y="3214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 macro="" textlink="">
      <xdr:nvSpPr>
        <xdr:cNvPr id="113" name="AutoShape 53" descr="Рисунок 32820"/>
        <xdr:cNvSpPr>
          <a:spLocks noChangeAspect="1" noChangeArrowheads="1"/>
        </xdr:cNvSpPr>
      </xdr:nvSpPr>
      <xdr:spPr bwMode="auto">
        <a:xfrm>
          <a:off x="2600325" y="3235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304800" cy="304800"/>
    <xdr:sp macro="" textlink="">
      <xdr:nvSpPr>
        <xdr:cNvPr id="114" name="AutoShape 53" descr="Рисунок 32820"/>
        <xdr:cNvSpPr>
          <a:spLocks noChangeAspect="1" noChangeArrowheads="1"/>
        </xdr:cNvSpPr>
      </xdr:nvSpPr>
      <xdr:spPr bwMode="auto">
        <a:xfrm>
          <a:off x="2600325" y="3214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304800" cy="304800"/>
    <xdr:sp macro="" textlink="">
      <xdr:nvSpPr>
        <xdr:cNvPr id="115" name="AutoShape 53" descr="Рисунок 32820"/>
        <xdr:cNvSpPr>
          <a:spLocks noChangeAspect="1" noChangeArrowheads="1"/>
        </xdr:cNvSpPr>
      </xdr:nvSpPr>
      <xdr:spPr bwMode="auto">
        <a:xfrm>
          <a:off x="2600325" y="3193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304800" cy="304800"/>
    <xdr:sp macro="" textlink="">
      <xdr:nvSpPr>
        <xdr:cNvPr id="116" name="AutoShape 53" descr="Рисунок 32820"/>
        <xdr:cNvSpPr>
          <a:spLocks noChangeAspect="1" noChangeArrowheads="1"/>
        </xdr:cNvSpPr>
      </xdr:nvSpPr>
      <xdr:spPr bwMode="auto">
        <a:xfrm>
          <a:off x="2600325" y="3235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102</xdr:row>
      <xdr:rowOff>0</xdr:rowOff>
    </xdr:from>
    <xdr:ext cx="304800" cy="304800"/>
    <xdr:sp macro="" textlink="">
      <xdr:nvSpPr>
        <xdr:cNvPr id="117" name="AutoShape 53" descr="Рисунок 32820"/>
        <xdr:cNvSpPr>
          <a:spLocks noChangeAspect="1" noChangeArrowheads="1"/>
        </xdr:cNvSpPr>
      </xdr:nvSpPr>
      <xdr:spPr bwMode="auto">
        <a:xfrm>
          <a:off x="2600325" y="3214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304800" cy="304800"/>
    <xdr:sp macro="" textlink="">
      <xdr:nvSpPr>
        <xdr:cNvPr id="118" name="AutoShape 53" descr="Рисунок 32820"/>
        <xdr:cNvSpPr>
          <a:spLocks noChangeAspect="1" noChangeArrowheads="1"/>
        </xdr:cNvSpPr>
      </xdr:nvSpPr>
      <xdr:spPr bwMode="auto">
        <a:xfrm>
          <a:off x="2600325" y="3235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304800"/>
    <xdr:sp macro="" textlink="">
      <xdr:nvSpPr>
        <xdr:cNvPr id="119" name="AutoShape 53" descr="Рисунок 32820"/>
        <xdr:cNvSpPr>
          <a:spLocks noChangeAspect="1" noChangeArrowheads="1"/>
        </xdr:cNvSpPr>
      </xdr:nvSpPr>
      <xdr:spPr bwMode="auto">
        <a:xfrm>
          <a:off x="2600325" y="3214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103</xdr:row>
      <xdr:rowOff>0</xdr:rowOff>
    </xdr:from>
    <xdr:ext cx="304800" cy="304800"/>
    <xdr:sp macro="" textlink="">
      <xdr:nvSpPr>
        <xdr:cNvPr id="120" name="AutoShape 53" descr="Рисунок 32820"/>
        <xdr:cNvSpPr>
          <a:spLocks noChangeAspect="1" noChangeArrowheads="1"/>
        </xdr:cNvSpPr>
      </xdr:nvSpPr>
      <xdr:spPr bwMode="auto">
        <a:xfrm>
          <a:off x="2600325" y="3193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304800" cy="304800"/>
    <xdr:sp macro="" textlink="">
      <xdr:nvSpPr>
        <xdr:cNvPr id="121" name="AutoShape 53" descr="Рисунок 32820"/>
        <xdr:cNvSpPr>
          <a:spLocks noChangeAspect="1" noChangeArrowheads="1"/>
        </xdr:cNvSpPr>
      </xdr:nvSpPr>
      <xdr:spPr bwMode="auto">
        <a:xfrm>
          <a:off x="2600325" y="3235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104</xdr:row>
      <xdr:rowOff>0</xdr:rowOff>
    </xdr:from>
    <xdr:ext cx="304800" cy="304800"/>
    <xdr:sp macro="" textlink="">
      <xdr:nvSpPr>
        <xdr:cNvPr id="122" name="AutoShape 53" descr="Рисунок 32820"/>
        <xdr:cNvSpPr>
          <a:spLocks noChangeAspect="1" noChangeArrowheads="1"/>
        </xdr:cNvSpPr>
      </xdr:nvSpPr>
      <xdr:spPr bwMode="auto">
        <a:xfrm>
          <a:off x="2600325" y="3214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304800" cy="304800"/>
    <xdr:sp macro="" textlink="">
      <xdr:nvSpPr>
        <xdr:cNvPr id="123" name="AutoShape 53" descr="Рисунок 32820"/>
        <xdr:cNvSpPr>
          <a:spLocks noChangeAspect="1" noChangeArrowheads="1"/>
        </xdr:cNvSpPr>
      </xdr:nvSpPr>
      <xdr:spPr bwMode="auto">
        <a:xfrm>
          <a:off x="2600325" y="3235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 macro="" textlink="">
      <xdr:nvSpPr>
        <xdr:cNvPr id="124" name="AutoShape 53" descr="Рисунок 32820"/>
        <xdr:cNvSpPr>
          <a:spLocks noChangeAspect="1" noChangeArrowheads="1"/>
        </xdr:cNvSpPr>
      </xdr:nvSpPr>
      <xdr:spPr bwMode="auto">
        <a:xfrm>
          <a:off x="2600325" y="3214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105</xdr:row>
      <xdr:rowOff>0</xdr:rowOff>
    </xdr:from>
    <xdr:ext cx="304800" cy="304800"/>
    <xdr:sp macro="" textlink="">
      <xdr:nvSpPr>
        <xdr:cNvPr id="125" name="AutoShape 53" descr="Рисунок 32820"/>
        <xdr:cNvSpPr>
          <a:spLocks noChangeAspect="1" noChangeArrowheads="1"/>
        </xdr:cNvSpPr>
      </xdr:nvSpPr>
      <xdr:spPr bwMode="auto">
        <a:xfrm>
          <a:off x="2600325" y="3193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304800" cy="304800"/>
    <xdr:sp macro="" textlink="">
      <xdr:nvSpPr>
        <xdr:cNvPr id="126" name="AutoShape 53" descr="Рисунок 32820"/>
        <xdr:cNvSpPr>
          <a:spLocks noChangeAspect="1" noChangeArrowheads="1"/>
        </xdr:cNvSpPr>
      </xdr:nvSpPr>
      <xdr:spPr bwMode="auto">
        <a:xfrm>
          <a:off x="2600325" y="3235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106</xdr:row>
      <xdr:rowOff>0</xdr:rowOff>
    </xdr:from>
    <xdr:ext cx="304800" cy="304800"/>
    <xdr:sp macro="" textlink="">
      <xdr:nvSpPr>
        <xdr:cNvPr id="127" name="AutoShape 53" descr="Рисунок 32820"/>
        <xdr:cNvSpPr>
          <a:spLocks noChangeAspect="1" noChangeArrowheads="1"/>
        </xdr:cNvSpPr>
      </xdr:nvSpPr>
      <xdr:spPr bwMode="auto">
        <a:xfrm>
          <a:off x="2600325" y="3214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304800" cy="304800"/>
    <xdr:sp macro="" textlink="">
      <xdr:nvSpPr>
        <xdr:cNvPr id="128" name="AutoShape 53" descr="Рисунок 32820"/>
        <xdr:cNvSpPr>
          <a:spLocks noChangeAspect="1" noChangeArrowheads="1"/>
        </xdr:cNvSpPr>
      </xdr:nvSpPr>
      <xdr:spPr bwMode="auto">
        <a:xfrm>
          <a:off x="2600325" y="3235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304800" cy="304800"/>
    <xdr:sp macro="" textlink="">
      <xdr:nvSpPr>
        <xdr:cNvPr id="129" name="AutoShape 53" descr="Рисунок 32820"/>
        <xdr:cNvSpPr>
          <a:spLocks noChangeAspect="1" noChangeArrowheads="1"/>
        </xdr:cNvSpPr>
      </xdr:nvSpPr>
      <xdr:spPr bwMode="auto">
        <a:xfrm>
          <a:off x="2600325" y="3214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107</xdr:row>
      <xdr:rowOff>0</xdr:rowOff>
    </xdr:from>
    <xdr:ext cx="304800" cy="304800"/>
    <xdr:sp macro="" textlink="">
      <xdr:nvSpPr>
        <xdr:cNvPr id="130" name="AutoShape 53" descr="Рисунок 32820"/>
        <xdr:cNvSpPr>
          <a:spLocks noChangeAspect="1" noChangeArrowheads="1"/>
        </xdr:cNvSpPr>
      </xdr:nvSpPr>
      <xdr:spPr bwMode="auto">
        <a:xfrm>
          <a:off x="2600325" y="3193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304800" cy="304800"/>
    <xdr:sp macro="" textlink="">
      <xdr:nvSpPr>
        <xdr:cNvPr id="131" name="AutoShape 53" descr="Рисунок 32820"/>
        <xdr:cNvSpPr>
          <a:spLocks noChangeAspect="1" noChangeArrowheads="1"/>
        </xdr:cNvSpPr>
      </xdr:nvSpPr>
      <xdr:spPr bwMode="auto">
        <a:xfrm>
          <a:off x="2600325" y="3235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108</xdr:row>
      <xdr:rowOff>0</xdr:rowOff>
    </xdr:from>
    <xdr:ext cx="304800" cy="304800"/>
    <xdr:sp macro="" textlink="">
      <xdr:nvSpPr>
        <xdr:cNvPr id="132" name="AutoShape 53" descr="Рисунок 32820"/>
        <xdr:cNvSpPr>
          <a:spLocks noChangeAspect="1" noChangeArrowheads="1"/>
        </xdr:cNvSpPr>
      </xdr:nvSpPr>
      <xdr:spPr bwMode="auto">
        <a:xfrm>
          <a:off x="2600325" y="3214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304800" cy="304800"/>
    <xdr:sp macro="" textlink="">
      <xdr:nvSpPr>
        <xdr:cNvPr id="133" name="AutoShape 53" descr="Рисунок 32820"/>
        <xdr:cNvSpPr>
          <a:spLocks noChangeAspect="1" noChangeArrowheads="1"/>
        </xdr:cNvSpPr>
      </xdr:nvSpPr>
      <xdr:spPr bwMode="auto">
        <a:xfrm>
          <a:off x="2600325" y="3235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304800" cy="304800"/>
    <xdr:sp macro="" textlink="">
      <xdr:nvSpPr>
        <xdr:cNvPr id="134" name="AutoShape 53" descr="Рисунок 32820"/>
        <xdr:cNvSpPr>
          <a:spLocks noChangeAspect="1" noChangeArrowheads="1"/>
        </xdr:cNvSpPr>
      </xdr:nvSpPr>
      <xdr:spPr bwMode="auto">
        <a:xfrm>
          <a:off x="2600325" y="3214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109</xdr:row>
      <xdr:rowOff>0</xdr:rowOff>
    </xdr:from>
    <xdr:ext cx="304800" cy="304800"/>
    <xdr:sp macro="" textlink="">
      <xdr:nvSpPr>
        <xdr:cNvPr id="135" name="AutoShape 53" descr="Рисунок 32820"/>
        <xdr:cNvSpPr>
          <a:spLocks noChangeAspect="1" noChangeArrowheads="1"/>
        </xdr:cNvSpPr>
      </xdr:nvSpPr>
      <xdr:spPr bwMode="auto">
        <a:xfrm>
          <a:off x="2600325" y="3193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136" name="AutoShape 53" descr="Рисунок 32820"/>
        <xdr:cNvSpPr>
          <a:spLocks noChangeAspect="1" noChangeArrowheads="1"/>
        </xdr:cNvSpPr>
      </xdr:nvSpPr>
      <xdr:spPr bwMode="auto">
        <a:xfrm>
          <a:off x="2600325" y="3235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110</xdr:row>
      <xdr:rowOff>0</xdr:rowOff>
    </xdr:from>
    <xdr:ext cx="304800" cy="304800"/>
    <xdr:sp macro="" textlink="">
      <xdr:nvSpPr>
        <xdr:cNvPr id="137" name="AutoShape 53" descr="Рисунок 32820"/>
        <xdr:cNvSpPr>
          <a:spLocks noChangeAspect="1" noChangeArrowheads="1"/>
        </xdr:cNvSpPr>
      </xdr:nvSpPr>
      <xdr:spPr bwMode="auto">
        <a:xfrm>
          <a:off x="2600325" y="3214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138" name="AutoShape 53" descr="Рисунок 32820"/>
        <xdr:cNvSpPr>
          <a:spLocks noChangeAspect="1" noChangeArrowheads="1"/>
        </xdr:cNvSpPr>
      </xdr:nvSpPr>
      <xdr:spPr bwMode="auto">
        <a:xfrm>
          <a:off x="2600325" y="3235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139" name="AutoShape 53" descr="Рисунок 32820"/>
        <xdr:cNvSpPr>
          <a:spLocks noChangeAspect="1" noChangeArrowheads="1"/>
        </xdr:cNvSpPr>
      </xdr:nvSpPr>
      <xdr:spPr bwMode="auto">
        <a:xfrm>
          <a:off x="2600325" y="3214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111</xdr:row>
      <xdr:rowOff>0</xdr:rowOff>
    </xdr:from>
    <xdr:ext cx="304800" cy="304800"/>
    <xdr:sp macro="" textlink="">
      <xdr:nvSpPr>
        <xdr:cNvPr id="140" name="AutoShape 53" descr="Рисунок 32820"/>
        <xdr:cNvSpPr>
          <a:spLocks noChangeAspect="1" noChangeArrowheads="1"/>
        </xdr:cNvSpPr>
      </xdr:nvSpPr>
      <xdr:spPr bwMode="auto">
        <a:xfrm>
          <a:off x="2600325" y="3193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141" name="AutoShape 53" descr="Рисунок 32820"/>
        <xdr:cNvSpPr>
          <a:spLocks noChangeAspect="1" noChangeArrowheads="1"/>
        </xdr:cNvSpPr>
      </xdr:nvSpPr>
      <xdr:spPr bwMode="auto">
        <a:xfrm>
          <a:off x="2600325" y="3235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112</xdr:row>
      <xdr:rowOff>0</xdr:rowOff>
    </xdr:from>
    <xdr:ext cx="304800" cy="304800"/>
    <xdr:sp macro="" textlink="">
      <xdr:nvSpPr>
        <xdr:cNvPr id="142" name="AutoShape 53" descr="Рисунок 32820"/>
        <xdr:cNvSpPr>
          <a:spLocks noChangeAspect="1" noChangeArrowheads="1"/>
        </xdr:cNvSpPr>
      </xdr:nvSpPr>
      <xdr:spPr bwMode="auto">
        <a:xfrm>
          <a:off x="2600325" y="3214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143" name="AutoShape 53" descr="Рисунок 32820"/>
        <xdr:cNvSpPr>
          <a:spLocks noChangeAspect="1" noChangeArrowheads="1"/>
        </xdr:cNvSpPr>
      </xdr:nvSpPr>
      <xdr:spPr bwMode="auto">
        <a:xfrm>
          <a:off x="2600325" y="3235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304800" cy="304800"/>
    <xdr:sp macro="" textlink="">
      <xdr:nvSpPr>
        <xdr:cNvPr id="144" name="AutoShape 53" descr="Рисунок 32820"/>
        <xdr:cNvSpPr>
          <a:spLocks noChangeAspect="1" noChangeArrowheads="1"/>
        </xdr:cNvSpPr>
      </xdr:nvSpPr>
      <xdr:spPr bwMode="auto">
        <a:xfrm>
          <a:off x="2600325" y="3214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113</xdr:row>
      <xdr:rowOff>0</xdr:rowOff>
    </xdr:from>
    <xdr:ext cx="304800" cy="304800"/>
    <xdr:sp macro="" textlink="">
      <xdr:nvSpPr>
        <xdr:cNvPr id="145" name="AutoShape 53" descr="Рисунок 32820"/>
        <xdr:cNvSpPr>
          <a:spLocks noChangeAspect="1" noChangeArrowheads="1"/>
        </xdr:cNvSpPr>
      </xdr:nvSpPr>
      <xdr:spPr bwMode="auto">
        <a:xfrm>
          <a:off x="2600325" y="3193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 macro="" textlink="">
      <xdr:nvSpPr>
        <xdr:cNvPr id="146" name="AutoShape 53" descr="Рисунок 32820"/>
        <xdr:cNvSpPr>
          <a:spLocks noChangeAspect="1" noChangeArrowheads="1"/>
        </xdr:cNvSpPr>
      </xdr:nvSpPr>
      <xdr:spPr bwMode="auto">
        <a:xfrm>
          <a:off x="2600325" y="3235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114</xdr:row>
      <xdr:rowOff>0</xdr:rowOff>
    </xdr:from>
    <xdr:ext cx="304800" cy="304800"/>
    <xdr:sp macro="" textlink="">
      <xdr:nvSpPr>
        <xdr:cNvPr id="147" name="AutoShape 53" descr="Рисунок 32820"/>
        <xdr:cNvSpPr>
          <a:spLocks noChangeAspect="1" noChangeArrowheads="1"/>
        </xdr:cNvSpPr>
      </xdr:nvSpPr>
      <xdr:spPr bwMode="auto">
        <a:xfrm>
          <a:off x="2600325" y="3214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115</xdr:row>
      <xdr:rowOff>0</xdr:rowOff>
    </xdr:from>
    <xdr:ext cx="304800" cy="304800"/>
    <xdr:sp macro="" textlink="">
      <xdr:nvSpPr>
        <xdr:cNvPr id="148" name="AutoShape 53" descr="Рисунок 32820"/>
        <xdr:cNvSpPr>
          <a:spLocks noChangeAspect="1" noChangeArrowheads="1"/>
        </xdr:cNvSpPr>
      </xdr:nvSpPr>
      <xdr:spPr bwMode="auto">
        <a:xfrm>
          <a:off x="2600325" y="32356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49" name="AutoShape 51" descr="Рисунок 32818"/>
        <xdr:cNvSpPr>
          <a:spLocks noChangeAspect="1" noChangeArrowheads="1"/>
        </xdr:cNvSpPr>
      </xdr:nvSpPr>
      <xdr:spPr bwMode="auto">
        <a:xfrm>
          <a:off x="0" y="1794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0" name="AutoShape 53" descr="Рисунок 32820"/>
        <xdr:cNvSpPr>
          <a:spLocks noChangeAspect="1" noChangeArrowheads="1"/>
        </xdr:cNvSpPr>
      </xdr:nvSpPr>
      <xdr:spPr bwMode="auto">
        <a:xfrm>
          <a:off x="2600325" y="33985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151" name="AutoShape 53" descr="Рисунок 32820"/>
        <xdr:cNvSpPr>
          <a:spLocks noChangeAspect="1" noChangeArrowheads="1"/>
        </xdr:cNvSpPr>
      </xdr:nvSpPr>
      <xdr:spPr bwMode="auto">
        <a:xfrm>
          <a:off x="2600325" y="3378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3" name="AutoShape 53" descr="Рисунок 32820"/>
        <xdr:cNvSpPr>
          <a:spLocks noChangeAspect="1" noChangeArrowheads="1"/>
        </xdr:cNvSpPr>
      </xdr:nvSpPr>
      <xdr:spPr bwMode="auto">
        <a:xfrm>
          <a:off x="2600325" y="33785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154" name="AutoShape 53" descr="Рисунок 32820"/>
        <xdr:cNvSpPr>
          <a:spLocks noChangeAspect="1" noChangeArrowheads="1"/>
        </xdr:cNvSpPr>
      </xdr:nvSpPr>
      <xdr:spPr bwMode="auto">
        <a:xfrm>
          <a:off x="2600325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5" name="AutoShape 53" descr="Рисунок 32820"/>
        <xdr:cNvSpPr>
          <a:spLocks noChangeAspect="1" noChangeArrowheads="1"/>
        </xdr:cNvSpPr>
      </xdr:nvSpPr>
      <xdr:spPr bwMode="auto">
        <a:xfrm>
          <a:off x="2600325" y="1875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16</xdr:row>
      <xdr:rowOff>0</xdr:rowOff>
    </xdr:from>
    <xdr:ext cx="304800" cy="304800"/>
    <xdr:sp macro="" textlink="">
      <xdr:nvSpPr>
        <xdr:cNvPr id="156" name="AutoShape 53" descr="Рисунок 32820"/>
        <xdr:cNvSpPr>
          <a:spLocks noChangeAspect="1" noChangeArrowheads="1"/>
        </xdr:cNvSpPr>
      </xdr:nvSpPr>
      <xdr:spPr bwMode="auto">
        <a:xfrm>
          <a:off x="2600325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7" name="AutoShape 53" descr="Рисунок 32820"/>
        <xdr:cNvSpPr>
          <a:spLocks noChangeAspect="1" noChangeArrowheads="1"/>
        </xdr:cNvSpPr>
      </xdr:nvSpPr>
      <xdr:spPr bwMode="auto">
        <a:xfrm>
          <a:off x="2600325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8" name="AutoShape 53" descr="Рисунок 32820"/>
        <xdr:cNvSpPr>
          <a:spLocks noChangeAspect="1" noChangeArrowheads="1"/>
        </xdr:cNvSpPr>
      </xdr:nvSpPr>
      <xdr:spPr bwMode="auto">
        <a:xfrm>
          <a:off x="2600325" y="1835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59" name="AutoShape 53" descr="Рисунок 32820"/>
        <xdr:cNvSpPr>
          <a:spLocks noChangeAspect="1" noChangeArrowheads="1"/>
        </xdr:cNvSpPr>
      </xdr:nvSpPr>
      <xdr:spPr bwMode="auto">
        <a:xfrm>
          <a:off x="2600325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0" name="AutoShape 53" descr="Рисунок 32820"/>
        <xdr:cNvSpPr>
          <a:spLocks noChangeAspect="1" noChangeArrowheads="1"/>
        </xdr:cNvSpPr>
      </xdr:nvSpPr>
      <xdr:spPr bwMode="auto">
        <a:xfrm>
          <a:off x="2600325" y="1835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1" name="AutoShape 53" descr="Рисунок 32820"/>
        <xdr:cNvSpPr>
          <a:spLocks noChangeAspect="1" noChangeArrowheads="1"/>
        </xdr:cNvSpPr>
      </xdr:nvSpPr>
      <xdr:spPr bwMode="auto">
        <a:xfrm>
          <a:off x="2600325" y="18554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800"/>
    <xdr:sp macro="" textlink="">
      <xdr:nvSpPr>
        <xdr:cNvPr id="162" name="AutoShape 53" descr="Рисунок 32820"/>
        <xdr:cNvSpPr>
          <a:spLocks noChangeAspect="1" noChangeArrowheads="1"/>
        </xdr:cNvSpPr>
      </xdr:nvSpPr>
      <xdr:spPr bwMode="auto">
        <a:xfrm>
          <a:off x="2600325" y="1835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800"/>
    <xdr:sp macro="" textlink="">
      <xdr:nvSpPr>
        <xdr:cNvPr id="163" name="AutoShape 53" descr="Рисунок 32820"/>
        <xdr:cNvSpPr>
          <a:spLocks noChangeAspect="1" noChangeArrowheads="1"/>
        </xdr:cNvSpPr>
      </xdr:nvSpPr>
      <xdr:spPr bwMode="auto">
        <a:xfrm>
          <a:off x="2600325" y="1835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800"/>
    <xdr:sp macro="" textlink="">
      <xdr:nvSpPr>
        <xdr:cNvPr id="164" name="AutoShape 53" descr="Рисунок 32820"/>
        <xdr:cNvSpPr>
          <a:spLocks noChangeAspect="1" noChangeArrowheads="1"/>
        </xdr:cNvSpPr>
      </xdr:nvSpPr>
      <xdr:spPr bwMode="auto">
        <a:xfrm>
          <a:off x="2600325" y="1835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800"/>
    <xdr:sp macro="" textlink="">
      <xdr:nvSpPr>
        <xdr:cNvPr id="165" name="AutoShape 53" descr="Рисунок 32820"/>
        <xdr:cNvSpPr>
          <a:spLocks noChangeAspect="1" noChangeArrowheads="1"/>
        </xdr:cNvSpPr>
      </xdr:nvSpPr>
      <xdr:spPr bwMode="auto">
        <a:xfrm>
          <a:off x="2600325" y="18354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166" name="AutoShape 53" descr="Рисунок 32820"/>
        <xdr:cNvSpPr>
          <a:spLocks noChangeAspect="1" noChangeArrowheads="1"/>
        </xdr:cNvSpPr>
      </xdr:nvSpPr>
      <xdr:spPr bwMode="auto">
        <a:xfrm>
          <a:off x="2600325" y="185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167" name="AutoShape 53" descr="Рисунок 32820"/>
        <xdr:cNvSpPr>
          <a:spLocks noChangeAspect="1" noChangeArrowheads="1"/>
        </xdr:cNvSpPr>
      </xdr:nvSpPr>
      <xdr:spPr bwMode="auto">
        <a:xfrm>
          <a:off x="2600325" y="185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800"/>
    <xdr:sp macro="" textlink="">
      <xdr:nvSpPr>
        <xdr:cNvPr id="168" name="AutoShape 53" descr="Рисунок 32820"/>
        <xdr:cNvSpPr>
          <a:spLocks noChangeAspect="1" noChangeArrowheads="1"/>
        </xdr:cNvSpPr>
      </xdr:nvSpPr>
      <xdr:spPr bwMode="auto">
        <a:xfrm>
          <a:off x="2600325" y="1856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169" name="AutoShape 53" descr="Рисунок 32820"/>
        <xdr:cNvSpPr>
          <a:spLocks noChangeAspect="1" noChangeArrowheads="1"/>
        </xdr:cNvSpPr>
      </xdr:nvSpPr>
      <xdr:spPr bwMode="auto">
        <a:xfrm>
          <a:off x="2600325" y="1958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170" name="AutoShape 53" descr="Рисунок 32820"/>
        <xdr:cNvSpPr>
          <a:spLocks noChangeAspect="1" noChangeArrowheads="1"/>
        </xdr:cNvSpPr>
      </xdr:nvSpPr>
      <xdr:spPr bwMode="auto">
        <a:xfrm>
          <a:off x="2600325" y="1958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171" name="AutoShape 53" descr="Рисунок 32820"/>
        <xdr:cNvSpPr>
          <a:spLocks noChangeAspect="1" noChangeArrowheads="1"/>
        </xdr:cNvSpPr>
      </xdr:nvSpPr>
      <xdr:spPr bwMode="auto">
        <a:xfrm>
          <a:off x="2600325" y="1958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173" name="AutoShape 53" descr="Рисунок 32820"/>
        <xdr:cNvSpPr>
          <a:spLocks noChangeAspect="1" noChangeArrowheads="1"/>
        </xdr:cNvSpPr>
      </xdr:nvSpPr>
      <xdr:spPr bwMode="auto">
        <a:xfrm>
          <a:off x="2600325" y="1958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174" name="AutoShape 53" descr="Рисунок 32820"/>
        <xdr:cNvSpPr>
          <a:spLocks noChangeAspect="1" noChangeArrowheads="1"/>
        </xdr:cNvSpPr>
      </xdr:nvSpPr>
      <xdr:spPr bwMode="auto">
        <a:xfrm>
          <a:off x="2600325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175" name="AutoShape 53" descr="Рисунок 32820"/>
        <xdr:cNvSpPr>
          <a:spLocks noChangeAspect="1" noChangeArrowheads="1"/>
        </xdr:cNvSpPr>
      </xdr:nvSpPr>
      <xdr:spPr bwMode="auto">
        <a:xfrm>
          <a:off x="2600325" y="1958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176" name="AutoShape 53" descr="Рисунок 32820"/>
        <xdr:cNvSpPr>
          <a:spLocks noChangeAspect="1" noChangeArrowheads="1"/>
        </xdr:cNvSpPr>
      </xdr:nvSpPr>
      <xdr:spPr bwMode="auto">
        <a:xfrm>
          <a:off x="2600325" y="1978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19</xdr:row>
      <xdr:rowOff>0</xdr:rowOff>
    </xdr:from>
    <xdr:ext cx="304800" cy="304800"/>
    <xdr:sp macro="" textlink="">
      <xdr:nvSpPr>
        <xdr:cNvPr id="177" name="AutoShape 53" descr="Рисунок 32820"/>
        <xdr:cNvSpPr>
          <a:spLocks noChangeAspect="1" noChangeArrowheads="1"/>
        </xdr:cNvSpPr>
      </xdr:nvSpPr>
      <xdr:spPr bwMode="auto">
        <a:xfrm>
          <a:off x="2600325" y="19583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179" name="AutoShape 52" descr="Рисунок 32819"/>
        <xdr:cNvSpPr>
          <a:spLocks noChangeAspect="1" noChangeArrowheads="1"/>
        </xdr:cNvSpPr>
      </xdr:nvSpPr>
      <xdr:spPr bwMode="auto">
        <a:xfrm>
          <a:off x="0" y="19983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80" name="AutoShape 53" descr="Рисунок 32820"/>
        <xdr:cNvSpPr>
          <a:spLocks noChangeAspect="1" noChangeArrowheads="1"/>
        </xdr:cNvSpPr>
      </xdr:nvSpPr>
      <xdr:spPr bwMode="auto">
        <a:xfrm>
          <a:off x="2600325" y="1913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81" name="AutoShape 53" descr="Рисунок 32820"/>
        <xdr:cNvSpPr>
          <a:spLocks noChangeAspect="1" noChangeArrowheads="1"/>
        </xdr:cNvSpPr>
      </xdr:nvSpPr>
      <xdr:spPr bwMode="auto">
        <a:xfrm>
          <a:off x="2600325" y="1913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82" name="AutoShape 53" descr="Рисунок 32820"/>
        <xdr:cNvSpPr>
          <a:spLocks noChangeAspect="1" noChangeArrowheads="1"/>
        </xdr:cNvSpPr>
      </xdr:nvSpPr>
      <xdr:spPr bwMode="auto">
        <a:xfrm>
          <a:off x="2600325" y="1913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83" name="AutoShape 53" descr="Рисунок 32820"/>
        <xdr:cNvSpPr>
          <a:spLocks noChangeAspect="1" noChangeArrowheads="1"/>
        </xdr:cNvSpPr>
      </xdr:nvSpPr>
      <xdr:spPr bwMode="auto">
        <a:xfrm>
          <a:off x="2600325" y="1913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184" name="AutoShape 53" descr="Рисунок 32820"/>
        <xdr:cNvSpPr>
          <a:spLocks noChangeAspect="1" noChangeArrowheads="1"/>
        </xdr:cNvSpPr>
      </xdr:nvSpPr>
      <xdr:spPr bwMode="auto">
        <a:xfrm>
          <a:off x="2600325" y="1933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85" name="AutoShape 53" descr="Рисунок 32820"/>
        <xdr:cNvSpPr>
          <a:spLocks noChangeAspect="1" noChangeArrowheads="1"/>
        </xdr:cNvSpPr>
      </xdr:nvSpPr>
      <xdr:spPr bwMode="auto">
        <a:xfrm>
          <a:off x="2600325" y="1913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186" name="AutoShape 53" descr="Рисунок 32820"/>
        <xdr:cNvSpPr>
          <a:spLocks noChangeAspect="1" noChangeArrowheads="1"/>
        </xdr:cNvSpPr>
      </xdr:nvSpPr>
      <xdr:spPr bwMode="auto">
        <a:xfrm>
          <a:off x="2600325" y="1933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187" name="AutoShape 53" descr="Рисунок 32820"/>
        <xdr:cNvSpPr>
          <a:spLocks noChangeAspect="1" noChangeArrowheads="1"/>
        </xdr:cNvSpPr>
      </xdr:nvSpPr>
      <xdr:spPr bwMode="auto">
        <a:xfrm>
          <a:off x="2600325" y="1913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188" name="AutoShape 52" descr="Рисунок 32819"/>
        <xdr:cNvSpPr>
          <a:spLocks noChangeAspect="1" noChangeArrowheads="1"/>
        </xdr:cNvSpPr>
      </xdr:nvSpPr>
      <xdr:spPr bwMode="auto">
        <a:xfrm>
          <a:off x="2600325" y="1933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189" name="AutoShape 53" descr="Рисунок 32820"/>
        <xdr:cNvSpPr>
          <a:spLocks noChangeAspect="1" noChangeArrowheads="1"/>
        </xdr:cNvSpPr>
      </xdr:nvSpPr>
      <xdr:spPr bwMode="auto">
        <a:xfrm>
          <a:off x="2600325" y="184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190" name="AutoShape 53" descr="Рисунок 32820"/>
        <xdr:cNvSpPr>
          <a:spLocks noChangeAspect="1" noChangeArrowheads="1"/>
        </xdr:cNvSpPr>
      </xdr:nvSpPr>
      <xdr:spPr bwMode="auto">
        <a:xfrm>
          <a:off x="2600325" y="184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191" name="AutoShape 53" descr="Рисунок 32820"/>
        <xdr:cNvSpPr>
          <a:spLocks noChangeAspect="1" noChangeArrowheads="1"/>
        </xdr:cNvSpPr>
      </xdr:nvSpPr>
      <xdr:spPr bwMode="auto">
        <a:xfrm>
          <a:off x="2600325" y="184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192" name="AutoShape 53" descr="Рисунок 32820"/>
        <xdr:cNvSpPr>
          <a:spLocks noChangeAspect="1" noChangeArrowheads="1"/>
        </xdr:cNvSpPr>
      </xdr:nvSpPr>
      <xdr:spPr bwMode="auto">
        <a:xfrm>
          <a:off x="2600325" y="184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193" name="AutoShape 53" descr="Рисунок 32820"/>
        <xdr:cNvSpPr>
          <a:spLocks noChangeAspect="1" noChangeArrowheads="1"/>
        </xdr:cNvSpPr>
      </xdr:nvSpPr>
      <xdr:spPr bwMode="auto">
        <a:xfrm>
          <a:off x="2600325" y="201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194" name="AutoShape 53" descr="Рисунок 32820"/>
        <xdr:cNvSpPr>
          <a:spLocks noChangeAspect="1" noChangeArrowheads="1"/>
        </xdr:cNvSpPr>
      </xdr:nvSpPr>
      <xdr:spPr bwMode="auto">
        <a:xfrm>
          <a:off x="2600325" y="184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195" name="AutoShape 53" descr="Рисунок 32820"/>
        <xdr:cNvSpPr>
          <a:spLocks noChangeAspect="1" noChangeArrowheads="1"/>
        </xdr:cNvSpPr>
      </xdr:nvSpPr>
      <xdr:spPr bwMode="auto">
        <a:xfrm>
          <a:off x="2600325" y="201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196" name="AutoShape 53" descr="Рисунок 32820"/>
        <xdr:cNvSpPr>
          <a:spLocks noChangeAspect="1" noChangeArrowheads="1"/>
        </xdr:cNvSpPr>
      </xdr:nvSpPr>
      <xdr:spPr bwMode="auto">
        <a:xfrm>
          <a:off x="2600325" y="184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197" name="AutoShape 52" descr="Рисунок 32819"/>
        <xdr:cNvSpPr>
          <a:spLocks noChangeAspect="1" noChangeArrowheads="1"/>
        </xdr:cNvSpPr>
      </xdr:nvSpPr>
      <xdr:spPr bwMode="auto">
        <a:xfrm>
          <a:off x="2600325" y="201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198" name="AutoShape 53" descr="Рисунок 32820"/>
        <xdr:cNvSpPr>
          <a:spLocks noChangeAspect="1" noChangeArrowheads="1"/>
        </xdr:cNvSpPr>
      </xdr:nvSpPr>
      <xdr:spPr bwMode="auto">
        <a:xfrm>
          <a:off x="2600325" y="201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199" name="AutoShape 53" descr="Рисунок 32820"/>
        <xdr:cNvSpPr>
          <a:spLocks noChangeAspect="1" noChangeArrowheads="1"/>
        </xdr:cNvSpPr>
      </xdr:nvSpPr>
      <xdr:spPr bwMode="auto">
        <a:xfrm>
          <a:off x="2600325" y="201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00" name="AutoShape 52" descr="Рисунок 32819"/>
        <xdr:cNvSpPr>
          <a:spLocks noChangeAspect="1" noChangeArrowheads="1"/>
        </xdr:cNvSpPr>
      </xdr:nvSpPr>
      <xdr:spPr bwMode="auto">
        <a:xfrm>
          <a:off x="2600325" y="201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01" name="AutoShape 53" descr="Рисунок 32820"/>
        <xdr:cNvSpPr>
          <a:spLocks noChangeAspect="1" noChangeArrowheads="1"/>
        </xdr:cNvSpPr>
      </xdr:nvSpPr>
      <xdr:spPr bwMode="auto">
        <a:xfrm>
          <a:off x="2600325" y="201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02" name="AutoShape 53" descr="Рисунок 32820"/>
        <xdr:cNvSpPr>
          <a:spLocks noChangeAspect="1" noChangeArrowheads="1"/>
        </xdr:cNvSpPr>
      </xdr:nvSpPr>
      <xdr:spPr bwMode="auto">
        <a:xfrm>
          <a:off x="2600325" y="201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03" name="AutoShape 53" descr="Рисунок 32820"/>
        <xdr:cNvSpPr>
          <a:spLocks noChangeAspect="1" noChangeArrowheads="1"/>
        </xdr:cNvSpPr>
      </xdr:nvSpPr>
      <xdr:spPr bwMode="auto">
        <a:xfrm>
          <a:off x="2600325" y="201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04" name="AutoShape 53" descr="Рисунок 32820"/>
        <xdr:cNvSpPr>
          <a:spLocks noChangeAspect="1" noChangeArrowheads="1"/>
        </xdr:cNvSpPr>
      </xdr:nvSpPr>
      <xdr:spPr bwMode="auto">
        <a:xfrm>
          <a:off x="2600325" y="201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05" name="AutoShape 53" descr="Рисунок 32820"/>
        <xdr:cNvSpPr>
          <a:spLocks noChangeAspect="1" noChangeArrowheads="1"/>
        </xdr:cNvSpPr>
      </xdr:nvSpPr>
      <xdr:spPr bwMode="auto">
        <a:xfrm>
          <a:off x="2600325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06" name="AutoShape 53" descr="Рисунок 32820"/>
        <xdr:cNvSpPr>
          <a:spLocks noChangeAspect="1" noChangeArrowheads="1"/>
        </xdr:cNvSpPr>
      </xdr:nvSpPr>
      <xdr:spPr bwMode="auto">
        <a:xfrm>
          <a:off x="2600325" y="201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07" name="AutoShape 53" descr="Рисунок 32820"/>
        <xdr:cNvSpPr>
          <a:spLocks noChangeAspect="1" noChangeArrowheads="1"/>
        </xdr:cNvSpPr>
      </xdr:nvSpPr>
      <xdr:spPr bwMode="auto">
        <a:xfrm>
          <a:off x="2600325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08" name="AutoShape 53" descr="Рисунок 32820"/>
        <xdr:cNvSpPr>
          <a:spLocks noChangeAspect="1" noChangeArrowheads="1"/>
        </xdr:cNvSpPr>
      </xdr:nvSpPr>
      <xdr:spPr bwMode="auto">
        <a:xfrm>
          <a:off x="2600325" y="201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09" name="AutoShape 52" descr="Рисунок 32819"/>
        <xdr:cNvSpPr>
          <a:spLocks noChangeAspect="1" noChangeArrowheads="1"/>
        </xdr:cNvSpPr>
      </xdr:nvSpPr>
      <xdr:spPr bwMode="auto">
        <a:xfrm>
          <a:off x="2600325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10" name="AutoShape 1" descr="Рисунок 32768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11" name="AutoShape 53" descr="Рисунок 32820"/>
        <xdr:cNvSpPr>
          <a:spLocks noChangeAspect="1" noChangeArrowheads="1"/>
        </xdr:cNvSpPr>
      </xdr:nvSpPr>
      <xdr:spPr bwMode="auto">
        <a:xfrm>
          <a:off x="2600325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12" name="AutoShape 53" descr="Рисунок 32820"/>
        <xdr:cNvSpPr>
          <a:spLocks noChangeAspect="1" noChangeArrowheads="1"/>
        </xdr:cNvSpPr>
      </xdr:nvSpPr>
      <xdr:spPr bwMode="auto">
        <a:xfrm>
          <a:off x="2600325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13" name="AutoShape 52" descr="Рисунок 32819"/>
        <xdr:cNvSpPr>
          <a:spLocks noChangeAspect="1" noChangeArrowheads="1"/>
        </xdr:cNvSpPr>
      </xdr:nvSpPr>
      <xdr:spPr bwMode="auto">
        <a:xfrm>
          <a:off x="2600325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14" name="AutoShape 53" descr="Рисунок 32820"/>
        <xdr:cNvSpPr>
          <a:spLocks noChangeAspect="1" noChangeArrowheads="1"/>
        </xdr:cNvSpPr>
      </xdr:nvSpPr>
      <xdr:spPr bwMode="auto">
        <a:xfrm>
          <a:off x="2600325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15" name="AutoShape 53" descr="Рисунок 32820"/>
        <xdr:cNvSpPr>
          <a:spLocks noChangeAspect="1" noChangeArrowheads="1"/>
        </xdr:cNvSpPr>
      </xdr:nvSpPr>
      <xdr:spPr bwMode="auto">
        <a:xfrm>
          <a:off x="2600325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16" name="AutoShape 52" descr="Рисунок 32819"/>
        <xdr:cNvSpPr>
          <a:spLocks noChangeAspect="1" noChangeArrowheads="1"/>
        </xdr:cNvSpPr>
      </xdr:nvSpPr>
      <xdr:spPr bwMode="auto">
        <a:xfrm>
          <a:off x="2600325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17" name="AutoShape 53" descr="Рисунок 32820"/>
        <xdr:cNvSpPr>
          <a:spLocks noChangeAspect="1" noChangeArrowheads="1"/>
        </xdr:cNvSpPr>
      </xdr:nvSpPr>
      <xdr:spPr bwMode="auto">
        <a:xfrm>
          <a:off x="2600325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18" name="AutoShape 53" descr="Рисунок 32820"/>
        <xdr:cNvSpPr>
          <a:spLocks noChangeAspect="1" noChangeArrowheads="1"/>
        </xdr:cNvSpPr>
      </xdr:nvSpPr>
      <xdr:spPr bwMode="auto">
        <a:xfrm>
          <a:off x="2600325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19" name="AutoShape 53" descr="Рисунок 32820"/>
        <xdr:cNvSpPr>
          <a:spLocks noChangeAspect="1" noChangeArrowheads="1"/>
        </xdr:cNvSpPr>
      </xdr:nvSpPr>
      <xdr:spPr bwMode="auto">
        <a:xfrm>
          <a:off x="2600325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20" name="AutoShape 53" descr="Рисунок 32820"/>
        <xdr:cNvSpPr>
          <a:spLocks noChangeAspect="1" noChangeArrowheads="1"/>
        </xdr:cNvSpPr>
      </xdr:nvSpPr>
      <xdr:spPr bwMode="auto">
        <a:xfrm>
          <a:off x="2600325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21" name="AutoShape 53" descr="Рисунок 32820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22" name="AutoShape 53" descr="Рисунок 32820"/>
        <xdr:cNvSpPr>
          <a:spLocks noChangeAspect="1" noChangeArrowheads="1"/>
        </xdr:cNvSpPr>
      </xdr:nvSpPr>
      <xdr:spPr bwMode="auto">
        <a:xfrm>
          <a:off x="2600325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23" name="AutoShape 53" descr="Рисунок 32820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24" name="AutoShape 53" descr="Рисунок 32820"/>
        <xdr:cNvSpPr>
          <a:spLocks noChangeAspect="1" noChangeArrowheads="1"/>
        </xdr:cNvSpPr>
      </xdr:nvSpPr>
      <xdr:spPr bwMode="auto">
        <a:xfrm>
          <a:off x="2600325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25" name="AutoShape 52" descr="Рисунок 32819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26" name="AutoShape 1" descr="Рисунок 32768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27" name="AutoShape 2" descr="Рисунок 32769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28" name="AutoShape 53" descr="Рисунок 32820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29" name="AutoShape 53" descr="Рисунок 32820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30" name="AutoShape 52" descr="Рисунок 32819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31" name="AutoShape 1" descr="Рисунок 32768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32" name="AutoShape 53" descr="Рисунок 32820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33" name="AutoShape 53" descr="Рисунок 32820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34" name="AutoShape 52" descr="Рисунок 32819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35" name="AutoShape 53" descr="Рисунок 32820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36" name="AutoShape 53" descr="Рисунок 32820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37" name="AutoShape 52" descr="Рисунок 32819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38" name="AutoShape 53" descr="Рисунок 32820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39" name="AutoShape 53" descr="Рисунок 32820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40" name="AutoShape 53" descr="Рисунок 32820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41" name="AutoShape 53" descr="Рисунок 32820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42" name="AutoShape 53" descr="Рисунок 32820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43" name="AutoShape 53" descr="Рисунок 32820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44" name="AutoShape 53" descr="Рисунок 32820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45" name="AutoShape 53" descr="Рисунок 32820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46" name="AutoShape 52" descr="Рисунок 32819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47" name="AutoShape 2" descr="Рисунок 32769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48" name="AutoShape 1" descr="Рисунок 32768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49" name="AutoShape 53" descr="Рисунок 32820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50" name="AutoShape 53" descr="Рисунок 32820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51" name="AutoShape 52" descr="Рисунок 32819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52" name="AutoShape 1" descr="Рисунок 32768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53" name="AutoShape 2" descr="Рисунок 32769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54" name="AutoShape 53" descr="Рисунок 32820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55" name="AutoShape 53" descr="Рисунок 32820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56" name="AutoShape 52" descr="Рисунок 32819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57" name="AutoShape 1" descr="Рисунок 32768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58" name="AutoShape 53" descr="Рисунок 32820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59" name="AutoShape 53" descr="Рисунок 32820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60" name="AutoShape 52" descr="Рисунок 32819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61" name="AutoShape 53" descr="Рисунок 32820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62" name="AutoShape 53" descr="Рисунок 32820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63" name="AutoShape 52" descr="Рисунок 32819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64" name="AutoShape 53" descr="Рисунок 32820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65" name="AutoShape 53" descr="Рисунок 32820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66" name="AutoShape 53" descr="Рисунок 32820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67" name="AutoShape 53" descr="Рисунок 32820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68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69" name="AutoShape 53" descr="Рисунок 32820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70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71" name="AutoShape 53" descr="Рисунок 32820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72" name="AutoShape 52" descr="Рисунок 32819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73" name="AutoShape 3" descr="Рисунок 32770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74" name="AutoShape 2" descr="Рисунок 32769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75" name="AutoShape 1" descr="Рисунок 32768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76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77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78" name="AutoShape 52" descr="Рисунок 32819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79" name="AutoShape 2" descr="Рисунок 32769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80" name="AutoShape 1" descr="Рисунок 32768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81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82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83" name="AutoShape 52" descr="Рисунок 32819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84" name="AutoShape 1" descr="Рисунок 32768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85" name="AutoShape 2" descr="Рисунок 32769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86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87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88" name="AutoShape 52" descr="Рисунок 32819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89" name="AutoShape 1" descr="Рисунок 32768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90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91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92" name="AutoShape 52" descr="Рисунок 32819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93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94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95" name="AutoShape 52" descr="Рисунок 32819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96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97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98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299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00" name="AutoShape 53" descr="Рисунок 32820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01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02" name="AutoShape 53" descr="Рисунок 32820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03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04" name="AutoShape 52" descr="Рисунок 32819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05" name="AutoShape 3" descr="Рисунок 32770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06" name="AutoShape 4" descr="Рисунок 32771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07" name="AutoShape 2" descr="Рисунок 32769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08" name="AutoShape 1" descr="Рисунок 32768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09" name="AutoShape 53" descr="Рисунок 32820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10" name="AutoShape 53" descr="Рисунок 32820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11" name="AutoShape 52" descr="Рисунок 32819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12" name="AutoShape 3" descr="Рисунок 32770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13" name="AutoShape 2" descr="Рисунок 32769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14" name="AutoShape 1" descr="Рисунок 32768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15" name="AutoShape 53" descr="Рисунок 32820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16" name="AutoShape 53" descr="Рисунок 32820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17" name="AutoShape 52" descr="Рисунок 32819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18" name="AutoShape 2" descr="Рисунок 32769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19" name="AutoShape 1" descr="Рисунок 32768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20" name="AutoShape 53" descr="Рисунок 32820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21" name="AutoShape 53" descr="Рисунок 32820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22" name="AutoShape 52" descr="Рисунок 32819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23" name="AutoShape 1" descr="Рисунок 32768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24" name="AutoShape 2" descr="Рисунок 32769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25" name="AutoShape 53" descr="Рисунок 32820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26" name="AutoShape 53" descr="Рисунок 32820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27" name="AutoShape 52" descr="Рисунок 32819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28" name="AutoShape 1" descr="Рисунок 32768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29" name="AutoShape 53" descr="Рисунок 32820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30" name="AutoShape 53" descr="Рисунок 32820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31" name="AutoShape 52" descr="Рисунок 32819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32" name="AutoShape 53" descr="Рисунок 32820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33" name="AutoShape 53" descr="Рисунок 32820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34" name="AutoShape 52" descr="Рисунок 32819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35" name="AutoShape 53" descr="Рисунок 32820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36" name="AutoShape 53" descr="Рисунок 32820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37" name="AutoShape 53" descr="Рисунок 32820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38" name="AutoShape 53" descr="Рисунок 32820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39" name="AutoShape 53" descr="Рисунок 32820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40" name="AutoShape 53" descr="Рисунок 32820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41" name="AutoShape 53" descr="Рисунок 32820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42" name="AutoShape 53" descr="Рисунок 32820"/>
        <xdr:cNvSpPr>
          <a:spLocks noChangeAspect="1" noChangeArrowheads="1"/>
        </xdr:cNvSpPr>
      </xdr:nvSpPr>
      <xdr:spPr bwMode="auto">
        <a:xfrm>
          <a:off x="2600325" y="302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43" name="AutoShape 52" descr="Рисунок 32819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44" name="AutoShape 4" descr="Рисунок 32771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45" name="AutoShape 3" descr="Рисунок 32770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46" name="AutoShape 2" descr="Рисунок 32769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47" name="AutoShape 1" descr="Рисунок 32768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48" name="AutoShape 53" descr="Рисунок 32820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49" name="AutoShape 53" descr="Рисунок 32820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50" name="AutoShape 52" descr="Рисунок 32819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51" name="AutoShape 3" descr="Рисунок 32770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52" name="AutoShape 4" descr="Рисунок 32771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53" name="AutoShape 2" descr="Рисунок 32769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54" name="AutoShape 1" descr="Рисунок 32768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55" name="AutoShape 53" descr="Рисунок 32820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56" name="AutoShape 53" descr="Рисунок 32820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57" name="AutoShape 52" descr="Рисунок 32819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58" name="AutoShape 3" descr="Рисунок 32770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59" name="AutoShape 2" descr="Рисунок 32769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60" name="AutoShape 1" descr="Рисунок 32768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61" name="AutoShape 53" descr="Рисунок 32820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62" name="AutoShape 53" descr="Рисунок 32820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63" name="AutoShape 52" descr="Рисунок 32819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64" name="AutoShape 2" descr="Рисунок 32769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65" name="AutoShape 1" descr="Рисунок 32768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66" name="AutoShape 53" descr="Рисунок 32820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67" name="AutoShape 53" descr="Рисунок 32820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68" name="AutoShape 52" descr="Рисунок 32819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69" name="AutoShape 1" descr="Рисунок 32768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70" name="AutoShape 2" descr="Рисунок 32769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71" name="AutoShape 53" descr="Рисунок 32820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72" name="AutoShape 53" descr="Рисунок 32820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73" name="AutoShape 52" descr="Рисунок 32819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74" name="AutoShape 1" descr="Рисунок 32768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75" name="AutoShape 53" descr="Рисунок 32820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76" name="AutoShape 53" descr="Рисунок 32820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77" name="AutoShape 52" descr="Рисунок 32819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78" name="AutoShape 53" descr="Рисунок 32820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79" name="AutoShape 53" descr="Рисунок 32820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80" name="AutoShape 52" descr="Рисунок 32819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81" name="AutoShape 53" descr="Рисунок 32820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82" name="AutoShape 53" descr="Рисунок 32820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83" name="AutoShape 53" descr="Рисунок 32820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84" name="AutoShape 53" descr="Рисунок 32820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85" name="AutoShape 53" descr="Рисунок 32820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86" name="AutoShape 53" descr="Рисунок 32820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87" name="AutoShape 53" descr="Рисунок 32820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88" name="AutoShape 53" descr="Рисунок 32820"/>
        <xdr:cNvSpPr>
          <a:spLocks noChangeAspect="1" noChangeArrowheads="1"/>
        </xdr:cNvSpPr>
      </xdr:nvSpPr>
      <xdr:spPr bwMode="auto">
        <a:xfrm>
          <a:off x="2600325" y="322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89" name="AutoShape 52" descr="Рисунок 32819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90" name="AutoShape 5" descr="Рисунок 32772"/>
        <xdr:cNvSpPr>
          <a:spLocks noChangeAspect="1" noChangeArrowheads="1"/>
        </xdr:cNvSpPr>
      </xdr:nvSpPr>
      <xdr:spPr bwMode="auto">
        <a:xfrm>
          <a:off x="2600325" y="36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91" name="AutoShape 4" descr="Рисунок 32771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92" name="AutoShape 3" descr="Рисунок 32770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93" name="AutoShape 2" descr="Рисунок 32769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94" name="AutoShape 1" descr="Рисунок 32768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95" name="AutoShape 53" descr="Рисунок 32820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96" name="AutoShape 53" descr="Рисунок 32820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97" name="AutoShape 52" descr="Рисунок 32819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98" name="AutoShape 4" descr="Рисунок 32771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399" name="AutoShape 3" descr="Рисунок 32770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00" name="AutoShape 2" descr="Рисунок 32769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01" name="AutoShape 1" descr="Рисунок 32768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02" name="AutoShape 53" descr="Рисунок 32820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03" name="AutoShape 53" descr="Рисунок 32820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04" name="AutoShape 52" descr="Рисунок 32819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05" name="AutoShape 3" descr="Рисунок 32770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06" name="AutoShape 4" descr="Рисунок 32771"/>
        <xdr:cNvSpPr>
          <a:spLocks noChangeAspect="1" noChangeArrowheads="1"/>
        </xdr:cNvSpPr>
      </xdr:nvSpPr>
      <xdr:spPr bwMode="auto">
        <a:xfrm>
          <a:off x="2600325" y="36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07" name="AutoShape 2" descr="Рисунок 32769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08" name="AutoShape 1" descr="Рисунок 32768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09" name="AutoShape 53" descr="Рисунок 32820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10" name="AutoShape 53" descr="Рисунок 32820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11" name="AutoShape 52" descr="Рисунок 32819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12" name="AutoShape 3" descr="Рисунок 32770"/>
        <xdr:cNvSpPr>
          <a:spLocks noChangeAspect="1" noChangeArrowheads="1"/>
        </xdr:cNvSpPr>
      </xdr:nvSpPr>
      <xdr:spPr bwMode="auto">
        <a:xfrm>
          <a:off x="2600325" y="36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13" name="AutoShape 2" descr="Рисунок 32769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14" name="AutoShape 1" descr="Рисунок 32768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15" name="AutoShape 53" descr="Рисунок 32820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16" name="AutoShape 53" descr="Рисунок 32820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17" name="AutoShape 52" descr="Рисунок 32819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18" name="AutoShape 2" descr="Рисунок 32769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19" name="AutoShape 1" descr="Рисунок 32768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20" name="AutoShape 53" descr="Рисунок 32820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21" name="AutoShape 53" descr="Рисунок 32820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22" name="AutoShape 52" descr="Рисунок 32819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23" name="AutoShape 1" descr="Рисунок 32768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24" name="AutoShape 2" descr="Рисунок 32769"/>
        <xdr:cNvSpPr>
          <a:spLocks noChangeAspect="1" noChangeArrowheads="1"/>
        </xdr:cNvSpPr>
      </xdr:nvSpPr>
      <xdr:spPr bwMode="auto">
        <a:xfrm>
          <a:off x="2600325" y="36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25" name="AutoShape 53" descr="Рисунок 32820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26" name="AutoShape 53" descr="Рисунок 32820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27" name="AutoShape 52" descr="Рисунок 32819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28" name="AutoShape 1" descr="Рисунок 32768"/>
        <xdr:cNvSpPr>
          <a:spLocks noChangeAspect="1" noChangeArrowheads="1"/>
        </xdr:cNvSpPr>
      </xdr:nvSpPr>
      <xdr:spPr bwMode="auto">
        <a:xfrm>
          <a:off x="2600325" y="36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29" name="AutoShape 53" descr="Рисунок 32820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30" name="AutoShape 53" descr="Рисунок 32820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31" name="AutoShape 52" descr="Рисунок 32819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32" name="AutoShape 53" descr="Рисунок 32820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33" name="AutoShape 53" descr="Рисунок 32820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34" name="AutoShape 52" descr="Рисунок 32819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35" name="AutoShape 53" descr="Рисунок 32820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36" name="AutoShape 53" descr="Рисунок 32820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37" name="AutoShape 53" descr="Рисунок 32820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38" name="AutoShape 53" descr="Рисунок 32820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39" name="AutoShape 53" descr="Рисунок 32820"/>
        <xdr:cNvSpPr>
          <a:spLocks noChangeAspect="1" noChangeArrowheads="1"/>
        </xdr:cNvSpPr>
      </xdr:nvSpPr>
      <xdr:spPr bwMode="auto">
        <a:xfrm>
          <a:off x="2600325" y="36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40" name="AutoShape 53" descr="Рисунок 32820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41" name="AutoShape 53" descr="Рисунок 32820"/>
        <xdr:cNvSpPr>
          <a:spLocks noChangeAspect="1" noChangeArrowheads="1"/>
        </xdr:cNvSpPr>
      </xdr:nvSpPr>
      <xdr:spPr bwMode="auto">
        <a:xfrm>
          <a:off x="2600325" y="36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42" name="AutoShape 53" descr="Рисунок 32820"/>
        <xdr:cNvSpPr>
          <a:spLocks noChangeAspect="1" noChangeArrowheads="1"/>
        </xdr:cNvSpPr>
      </xdr:nvSpPr>
      <xdr:spPr bwMode="auto">
        <a:xfrm>
          <a:off x="2600325" y="342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43" name="AutoShape 52" descr="Рисунок 32819"/>
        <xdr:cNvSpPr>
          <a:spLocks noChangeAspect="1" noChangeArrowheads="1"/>
        </xdr:cNvSpPr>
      </xdr:nvSpPr>
      <xdr:spPr bwMode="auto">
        <a:xfrm>
          <a:off x="2600325" y="362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44" name="AutoShape 1" descr="Рисунок 32768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45" name="AutoShape 2" descr="Рисунок 32769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46" name="AutoShape 53" descr="Рисунок 32820"/>
        <xdr:cNvSpPr>
          <a:spLocks noChangeAspect="1" noChangeArrowheads="1"/>
        </xdr:cNvSpPr>
      </xdr:nvSpPr>
      <xdr:spPr bwMode="auto">
        <a:xfrm>
          <a:off x="2600325" y="184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47" name="AutoShape 53" descr="Рисунок 32820"/>
        <xdr:cNvSpPr>
          <a:spLocks noChangeAspect="1" noChangeArrowheads="1"/>
        </xdr:cNvSpPr>
      </xdr:nvSpPr>
      <xdr:spPr bwMode="auto">
        <a:xfrm>
          <a:off x="2600325" y="184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48" name="AutoShape 53" descr="Рисунок 32820"/>
        <xdr:cNvSpPr>
          <a:spLocks noChangeAspect="1" noChangeArrowheads="1"/>
        </xdr:cNvSpPr>
      </xdr:nvSpPr>
      <xdr:spPr bwMode="auto">
        <a:xfrm>
          <a:off x="2600325" y="184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49" name="AutoShape 53" descr="Рисунок 32820"/>
        <xdr:cNvSpPr>
          <a:spLocks noChangeAspect="1" noChangeArrowheads="1"/>
        </xdr:cNvSpPr>
      </xdr:nvSpPr>
      <xdr:spPr bwMode="auto">
        <a:xfrm>
          <a:off x="2600325" y="184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50" name="AutoShape 53" descr="Рисунок 32820"/>
        <xdr:cNvSpPr>
          <a:spLocks noChangeAspect="1" noChangeArrowheads="1"/>
        </xdr:cNvSpPr>
      </xdr:nvSpPr>
      <xdr:spPr bwMode="auto">
        <a:xfrm>
          <a:off x="2600325" y="201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51" name="AutoShape 53" descr="Рисунок 32820"/>
        <xdr:cNvSpPr>
          <a:spLocks noChangeAspect="1" noChangeArrowheads="1"/>
        </xdr:cNvSpPr>
      </xdr:nvSpPr>
      <xdr:spPr bwMode="auto">
        <a:xfrm>
          <a:off x="2600325" y="184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52" name="AutoShape 53" descr="Рисунок 32820"/>
        <xdr:cNvSpPr>
          <a:spLocks noChangeAspect="1" noChangeArrowheads="1"/>
        </xdr:cNvSpPr>
      </xdr:nvSpPr>
      <xdr:spPr bwMode="auto">
        <a:xfrm>
          <a:off x="2600325" y="201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53" name="AutoShape 53" descr="Рисунок 32820"/>
        <xdr:cNvSpPr>
          <a:spLocks noChangeAspect="1" noChangeArrowheads="1"/>
        </xdr:cNvSpPr>
      </xdr:nvSpPr>
      <xdr:spPr bwMode="auto">
        <a:xfrm>
          <a:off x="2600325" y="1847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54" name="AutoShape 52" descr="Рисунок 32819"/>
        <xdr:cNvSpPr>
          <a:spLocks noChangeAspect="1" noChangeArrowheads="1"/>
        </xdr:cNvSpPr>
      </xdr:nvSpPr>
      <xdr:spPr bwMode="auto">
        <a:xfrm>
          <a:off x="2600325" y="201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55" name="AutoShape 53" descr="Рисунок 32820"/>
        <xdr:cNvSpPr>
          <a:spLocks noChangeAspect="1" noChangeArrowheads="1"/>
        </xdr:cNvSpPr>
      </xdr:nvSpPr>
      <xdr:spPr bwMode="auto">
        <a:xfrm>
          <a:off x="2600325" y="201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56" name="AutoShape 53" descr="Рисунок 32820"/>
        <xdr:cNvSpPr>
          <a:spLocks noChangeAspect="1" noChangeArrowheads="1"/>
        </xdr:cNvSpPr>
      </xdr:nvSpPr>
      <xdr:spPr bwMode="auto">
        <a:xfrm>
          <a:off x="2600325" y="201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57" name="AutoShape 53" descr="Рисунок 32820"/>
        <xdr:cNvSpPr>
          <a:spLocks noChangeAspect="1" noChangeArrowheads="1"/>
        </xdr:cNvSpPr>
      </xdr:nvSpPr>
      <xdr:spPr bwMode="auto">
        <a:xfrm>
          <a:off x="2600325" y="201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58" name="AutoShape 53" descr="Рисунок 32820"/>
        <xdr:cNvSpPr>
          <a:spLocks noChangeAspect="1" noChangeArrowheads="1"/>
        </xdr:cNvSpPr>
      </xdr:nvSpPr>
      <xdr:spPr bwMode="auto">
        <a:xfrm>
          <a:off x="2600325" y="201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59" name="AutoShape 53" descr="Рисунок 32820"/>
        <xdr:cNvSpPr>
          <a:spLocks noChangeAspect="1" noChangeArrowheads="1"/>
        </xdr:cNvSpPr>
      </xdr:nvSpPr>
      <xdr:spPr bwMode="auto">
        <a:xfrm>
          <a:off x="2600325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60" name="AutoShape 53" descr="Рисунок 32820"/>
        <xdr:cNvSpPr>
          <a:spLocks noChangeAspect="1" noChangeArrowheads="1"/>
        </xdr:cNvSpPr>
      </xdr:nvSpPr>
      <xdr:spPr bwMode="auto">
        <a:xfrm>
          <a:off x="2600325" y="201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61" name="AutoShape 53" descr="Рисунок 32820"/>
        <xdr:cNvSpPr>
          <a:spLocks noChangeAspect="1" noChangeArrowheads="1"/>
        </xdr:cNvSpPr>
      </xdr:nvSpPr>
      <xdr:spPr bwMode="auto">
        <a:xfrm>
          <a:off x="2600325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62" name="AutoShape 53" descr="Рисунок 32820"/>
        <xdr:cNvSpPr>
          <a:spLocks noChangeAspect="1" noChangeArrowheads="1"/>
        </xdr:cNvSpPr>
      </xdr:nvSpPr>
      <xdr:spPr bwMode="auto">
        <a:xfrm>
          <a:off x="2600325" y="201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63" name="AutoShape 52" descr="Рисунок 32819"/>
        <xdr:cNvSpPr>
          <a:spLocks noChangeAspect="1" noChangeArrowheads="1"/>
        </xdr:cNvSpPr>
      </xdr:nvSpPr>
      <xdr:spPr bwMode="auto">
        <a:xfrm>
          <a:off x="2600325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64" name="AutoShape 53" descr="Рисунок 32820"/>
        <xdr:cNvSpPr>
          <a:spLocks noChangeAspect="1" noChangeArrowheads="1"/>
        </xdr:cNvSpPr>
      </xdr:nvSpPr>
      <xdr:spPr bwMode="auto">
        <a:xfrm>
          <a:off x="2600325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65" name="AutoShape 53" descr="Рисунок 32820"/>
        <xdr:cNvSpPr>
          <a:spLocks noChangeAspect="1" noChangeArrowheads="1"/>
        </xdr:cNvSpPr>
      </xdr:nvSpPr>
      <xdr:spPr bwMode="auto">
        <a:xfrm>
          <a:off x="2600325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66" name="AutoShape 52" descr="Рисунок 32819"/>
        <xdr:cNvSpPr>
          <a:spLocks noChangeAspect="1" noChangeArrowheads="1"/>
        </xdr:cNvSpPr>
      </xdr:nvSpPr>
      <xdr:spPr bwMode="auto">
        <a:xfrm>
          <a:off x="2600325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67" name="AutoShape 53" descr="Рисунок 32820"/>
        <xdr:cNvSpPr>
          <a:spLocks noChangeAspect="1" noChangeArrowheads="1"/>
        </xdr:cNvSpPr>
      </xdr:nvSpPr>
      <xdr:spPr bwMode="auto">
        <a:xfrm>
          <a:off x="2600325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68" name="AutoShape 53" descr="Рисунок 32820"/>
        <xdr:cNvSpPr>
          <a:spLocks noChangeAspect="1" noChangeArrowheads="1"/>
        </xdr:cNvSpPr>
      </xdr:nvSpPr>
      <xdr:spPr bwMode="auto">
        <a:xfrm>
          <a:off x="2600325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69" name="AutoShape 53" descr="Рисунок 32820"/>
        <xdr:cNvSpPr>
          <a:spLocks noChangeAspect="1" noChangeArrowheads="1"/>
        </xdr:cNvSpPr>
      </xdr:nvSpPr>
      <xdr:spPr bwMode="auto">
        <a:xfrm>
          <a:off x="2600325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70" name="AutoShape 53" descr="Рисунок 32820"/>
        <xdr:cNvSpPr>
          <a:spLocks noChangeAspect="1" noChangeArrowheads="1"/>
        </xdr:cNvSpPr>
      </xdr:nvSpPr>
      <xdr:spPr bwMode="auto">
        <a:xfrm>
          <a:off x="2600325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71" name="AutoShape 53" descr="Рисунок 32820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72" name="AutoShape 53" descr="Рисунок 32820"/>
        <xdr:cNvSpPr>
          <a:spLocks noChangeAspect="1" noChangeArrowheads="1"/>
        </xdr:cNvSpPr>
      </xdr:nvSpPr>
      <xdr:spPr bwMode="auto">
        <a:xfrm>
          <a:off x="2600325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73" name="AutoShape 53" descr="Рисунок 32820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74" name="AutoShape 53" descr="Рисунок 32820"/>
        <xdr:cNvSpPr>
          <a:spLocks noChangeAspect="1" noChangeArrowheads="1"/>
        </xdr:cNvSpPr>
      </xdr:nvSpPr>
      <xdr:spPr bwMode="auto">
        <a:xfrm>
          <a:off x="2600325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75" name="AutoShape 52" descr="Рисунок 32819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76" name="AutoShape 1" descr="Рисунок 32768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77" name="AutoShape 53" descr="Рисунок 32820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78" name="AutoShape 53" descr="Рисунок 32820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79" name="AutoShape 52" descr="Рисунок 32819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80" name="AutoShape 53" descr="Рисунок 32820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81" name="AutoShape 53" descr="Рисунок 32820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82" name="AutoShape 52" descr="Рисунок 32819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83" name="AutoShape 53" descr="Рисунок 32820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84" name="AutoShape 53" descr="Рисунок 32820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85" name="AutoShape 53" descr="Рисунок 32820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86" name="AutoShape 53" descr="Рисунок 32820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87" name="AutoShape 53" descr="Рисунок 32820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88" name="AutoShape 53" descr="Рисунок 32820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89" name="AutoShape 53" descr="Рисунок 32820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90" name="AutoShape 53" descr="Рисунок 32820"/>
        <xdr:cNvSpPr>
          <a:spLocks noChangeAspect="1" noChangeArrowheads="1"/>
        </xdr:cNvSpPr>
      </xdr:nvSpPr>
      <xdr:spPr bwMode="auto">
        <a:xfrm>
          <a:off x="2600325" y="2428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91" name="AutoShape 52" descr="Рисунок 32819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92" name="AutoShape 1" descr="Рисунок 32768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93" name="AutoShape 2" descr="Рисунок 32769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94" name="AutoShape 53" descr="Рисунок 32820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95" name="AutoShape 53" descr="Рисунок 32820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96" name="AutoShape 52" descr="Рисунок 32819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97" name="AutoShape 1" descr="Рисунок 32768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98" name="AutoShape 53" descr="Рисунок 32820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499" name="AutoShape 53" descr="Рисунок 32820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00" name="AutoShape 52" descr="Рисунок 32819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01" name="AutoShape 53" descr="Рисунок 32820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02" name="AutoShape 53" descr="Рисунок 32820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03" name="AutoShape 52" descr="Рисунок 32819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04" name="AutoShape 53" descr="Рисунок 32820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05" name="AutoShape 53" descr="Рисунок 32820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06" name="AutoShape 53" descr="Рисунок 32820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07" name="AutoShape 53" descr="Рисунок 32820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08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09" name="AutoShape 53" descr="Рисунок 32820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10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11" name="AutoShape 53" descr="Рисунок 32820"/>
        <xdr:cNvSpPr>
          <a:spLocks noChangeAspect="1" noChangeArrowheads="1"/>
        </xdr:cNvSpPr>
      </xdr:nvSpPr>
      <xdr:spPr bwMode="auto">
        <a:xfrm>
          <a:off x="260032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12" name="AutoShape 52" descr="Рисунок 32819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13" name="AutoShape 2" descr="Рисунок 32769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14" name="AutoShape 1" descr="Рисунок 32768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15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16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17" name="AutoShape 52" descr="Рисунок 32819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18" name="AutoShape 1" descr="Рисунок 32768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19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20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21" name="AutoShape 52" descr="Рисунок 32819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22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23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24" name="AutoShape 52" descr="Рисунок 32819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25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26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27" name="AutoShape 52" descr="Рисунок 32819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28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29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30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31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32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33" name="AutoShape 53" descr="Рисунок 32820"/>
        <xdr:cNvSpPr>
          <a:spLocks noChangeAspect="1" noChangeArrowheads="1"/>
        </xdr:cNvSpPr>
      </xdr:nvSpPr>
      <xdr:spPr bwMode="auto">
        <a:xfrm>
          <a:off x="2600325" y="282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34" name="AutoShape 6" descr="Рисунок 32773"/>
        <xdr:cNvSpPr>
          <a:spLocks noChangeAspect="1" noChangeArrowheads="1"/>
        </xdr:cNvSpPr>
      </xdr:nvSpPr>
      <xdr:spPr bwMode="auto">
        <a:xfrm>
          <a:off x="2600325" y="382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35" name="AutoShape 7" descr="Рисунок 32774"/>
        <xdr:cNvSpPr>
          <a:spLocks noChangeAspect="1" noChangeArrowheads="1"/>
        </xdr:cNvSpPr>
      </xdr:nvSpPr>
      <xdr:spPr bwMode="auto">
        <a:xfrm>
          <a:off x="2600325" y="382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36" name="AutoShape 8" descr="Рисунок 32775"/>
        <xdr:cNvSpPr>
          <a:spLocks noChangeAspect="1" noChangeArrowheads="1"/>
        </xdr:cNvSpPr>
      </xdr:nvSpPr>
      <xdr:spPr bwMode="auto">
        <a:xfrm>
          <a:off x="2600325" y="382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37" name="AutoShape 9" descr="Рисунок 32776"/>
        <xdr:cNvSpPr>
          <a:spLocks noChangeAspect="1" noChangeArrowheads="1"/>
        </xdr:cNvSpPr>
      </xdr:nvSpPr>
      <xdr:spPr bwMode="auto">
        <a:xfrm>
          <a:off x="2600325" y="402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38" name="AutoShape 10" descr="Рисунок 32777"/>
        <xdr:cNvSpPr>
          <a:spLocks noChangeAspect="1" noChangeArrowheads="1"/>
        </xdr:cNvSpPr>
      </xdr:nvSpPr>
      <xdr:spPr bwMode="auto">
        <a:xfrm>
          <a:off x="2600325" y="422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39" name="AutoShape 11" descr="Рисунок 32778"/>
        <xdr:cNvSpPr>
          <a:spLocks noChangeAspect="1" noChangeArrowheads="1"/>
        </xdr:cNvSpPr>
      </xdr:nvSpPr>
      <xdr:spPr bwMode="auto">
        <a:xfrm>
          <a:off x="2600325" y="462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40" name="AutoShape 12" descr="Рисунок 32779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41" name="AutoShape 13" descr="Рисунок 3278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42" name="AutoShape 14" descr="Рисунок 32781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43" name="AutoShape 15" descr="Рисунок 32782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44" name="AutoShape 16" descr="Рисунок 32783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45" name="AutoShape 17" descr="Рисунок 32784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46" name="AutoShape 18" descr="Рисунок 32785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47" name="AutoShape 19" descr="Рисунок 32786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48" name="AutoShape 5" descr="Рисунок 32772"/>
        <xdr:cNvSpPr>
          <a:spLocks noChangeAspect="1" noChangeArrowheads="1"/>
        </xdr:cNvSpPr>
      </xdr:nvSpPr>
      <xdr:spPr bwMode="auto">
        <a:xfrm>
          <a:off x="2600325" y="382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49" name="AutoShape 4" descr="Рисунок 32771"/>
        <xdr:cNvSpPr>
          <a:spLocks noChangeAspect="1" noChangeArrowheads="1"/>
        </xdr:cNvSpPr>
      </xdr:nvSpPr>
      <xdr:spPr bwMode="auto">
        <a:xfrm>
          <a:off x="2600325" y="382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50" name="AutoShape 3" descr="Рисунок 32770"/>
        <xdr:cNvSpPr>
          <a:spLocks noChangeAspect="1" noChangeArrowheads="1"/>
        </xdr:cNvSpPr>
      </xdr:nvSpPr>
      <xdr:spPr bwMode="auto">
        <a:xfrm>
          <a:off x="2600325" y="382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51" name="AutoShape 2" descr="Рисунок 32769"/>
        <xdr:cNvSpPr>
          <a:spLocks noChangeAspect="1" noChangeArrowheads="1"/>
        </xdr:cNvSpPr>
      </xdr:nvSpPr>
      <xdr:spPr bwMode="auto">
        <a:xfrm>
          <a:off x="2600325" y="382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52" name="AutoShape 1" descr="Рисунок 32768"/>
        <xdr:cNvSpPr>
          <a:spLocks noChangeAspect="1" noChangeArrowheads="1"/>
        </xdr:cNvSpPr>
      </xdr:nvSpPr>
      <xdr:spPr bwMode="auto">
        <a:xfrm>
          <a:off x="2600325" y="382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53" name="AutoShape 53" descr="Рисунок 32820"/>
        <xdr:cNvSpPr>
          <a:spLocks noChangeAspect="1" noChangeArrowheads="1"/>
        </xdr:cNvSpPr>
      </xdr:nvSpPr>
      <xdr:spPr bwMode="auto">
        <a:xfrm>
          <a:off x="2600325" y="382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54" name="AutoShape 53" descr="Рисунок 32820"/>
        <xdr:cNvSpPr>
          <a:spLocks noChangeAspect="1" noChangeArrowheads="1"/>
        </xdr:cNvSpPr>
      </xdr:nvSpPr>
      <xdr:spPr bwMode="auto">
        <a:xfrm>
          <a:off x="2600325" y="382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55" name="AutoShape 52" descr="Рисунок 32819"/>
        <xdr:cNvSpPr>
          <a:spLocks noChangeAspect="1" noChangeArrowheads="1"/>
        </xdr:cNvSpPr>
      </xdr:nvSpPr>
      <xdr:spPr bwMode="auto">
        <a:xfrm>
          <a:off x="2600325" y="382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56" name="AutoShape 1" descr="Рисунок 32768"/>
        <xdr:cNvSpPr>
          <a:spLocks noChangeAspect="1" noChangeArrowheads="1"/>
        </xdr:cNvSpPr>
      </xdr:nvSpPr>
      <xdr:spPr bwMode="auto">
        <a:xfrm>
          <a:off x="2600325" y="442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57" name="AutoShape 2" descr="Рисунок 32769"/>
        <xdr:cNvSpPr>
          <a:spLocks noChangeAspect="1" noChangeArrowheads="1"/>
        </xdr:cNvSpPr>
      </xdr:nvSpPr>
      <xdr:spPr bwMode="auto">
        <a:xfrm>
          <a:off x="2600325" y="462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58" name="AutoShape 53" descr="Рисунок 32820"/>
        <xdr:cNvSpPr>
          <a:spLocks noChangeAspect="1" noChangeArrowheads="1"/>
        </xdr:cNvSpPr>
      </xdr:nvSpPr>
      <xdr:spPr bwMode="auto">
        <a:xfrm>
          <a:off x="2600325" y="382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59" name="AutoShape 53" descr="Рисунок 32820"/>
        <xdr:cNvSpPr>
          <a:spLocks noChangeAspect="1" noChangeArrowheads="1"/>
        </xdr:cNvSpPr>
      </xdr:nvSpPr>
      <xdr:spPr bwMode="auto">
        <a:xfrm>
          <a:off x="2600325" y="382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60" name="AutoShape 53" descr="Рисунок 32820"/>
        <xdr:cNvSpPr>
          <a:spLocks noChangeAspect="1" noChangeArrowheads="1"/>
        </xdr:cNvSpPr>
      </xdr:nvSpPr>
      <xdr:spPr bwMode="auto">
        <a:xfrm>
          <a:off x="2600325" y="382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61" name="AutoShape 53" descr="Рисунок 32820"/>
        <xdr:cNvSpPr>
          <a:spLocks noChangeAspect="1" noChangeArrowheads="1"/>
        </xdr:cNvSpPr>
      </xdr:nvSpPr>
      <xdr:spPr bwMode="auto">
        <a:xfrm>
          <a:off x="2600325" y="382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62" name="AutoShape 53" descr="Рисунок 32820"/>
        <xdr:cNvSpPr>
          <a:spLocks noChangeAspect="1" noChangeArrowheads="1"/>
        </xdr:cNvSpPr>
      </xdr:nvSpPr>
      <xdr:spPr bwMode="auto">
        <a:xfrm>
          <a:off x="2600325" y="402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63" name="AutoShape 53" descr="Рисунок 32820"/>
        <xdr:cNvSpPr>
          <a:spLocks noChangeAspect="1" noChangeArrowheads="1"/>
        </xdr:cNvSpPr>
      </xdr:nvSpPr>
      <xdr:spPr bwMode="auto">
        <a:xfrm>
          <a:off x="2600325" y="382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64" name="AutoShape 53" descr="Рисунок 32820"/>
        <xdr:cNvSpPr>
          <a:spLocks noChangeAspect="1" noChangeArrowheads="1"/>
        </xdr:cNvSpPr>
      </xdr:nvSpPr>
      <xdr:spPr bwMode="auto">
        <a:xfrm>
          <a:off x="2600325" y="402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65" name="AutoShape 53" descr="Рисунок 32820"/>
        <xdr:cNvSpPr>
          <a:spLocks noChangeAspect="1" noChangeArrowheads="1"/>
        </xdr:cNvSpPr>
      </xdr:nvSpPr>
      <xdr:spPr bwMode="auto">
        <a:xfrm>
          <a:off x="2600325" y="3829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66" name="AutoShape 52" descr="Рисунок 32819"/>
        <xdr:cNvSpPr>
          <a:spLocks noChangeAspect="1" noChangeArrowheads="1"/>
        </xdr:cNvSpPr>
      </xdr:nvSpPr>
      <xdr:spPr bwMode="auto">
        <a:xfrm>
          <a:off x="2600325" y="402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67" name="AutoShape 53" descr="Рисунок 32820"/>
        <xdr:cNvSpPr>
          <a:spLocks noChangeAspect="1" noChangeArrowheads="1"/>
        </xdr:cNvSpPr>
      </xdr:nvSpPr>
      <xdr:spPr bwMode="auto">
        <a:xfrm>
          <a:off x="2600325" y="402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68" name="AutoShape 53" descr="Рисунок 32820"/>
        <xdr:cNvSpPr>
          <a:spLocks noChangeAspect="1" noChangeArrowheads="1"/>
        </xdr:cNvSpPr>
      </xdr:nvSpPr>
      <xdr:spPr bwMode="auto">
        <a:xfrm>
          <a:off x="2600325" y="402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69" name="AutoShape 53" descr="Рисунок 32820"/>
        <xdr:cNvSpPr>
          <a:spLocks noChangeAspect="1" noChangeArrowheads="1"/>
        </xdr:cNvSpPr>
      </xdr:nvSpPr>
      <xdr:spPr bwMode="auto">
        <a:xfrm>
          <a:off x="2600325" y="402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70" name="AutoShape 53" descr="Рисунок 32820"/>
        <xdr:cNvSpPr>
          <a:spLocks noChangeAspect="1" noChangeArrowheads="1"/>
        </xdr:cNvSpPr>
      </xdr:nvSpPr>
      <xdr:spPr bwMode="auto">
        <a:xfrm>
          <a:off x="2600325" y="402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71" name="AutoShape 53" descr="Рисунок 32820"/>
        <xdr:cNvSpPr>
          <a:spLocks noChangeAspect="1" noChangeArrowheads="1"/>
        </xdr:cNvSpPr>
      </xdr:nvSpPr>
      <xdr:spPr bwMode="auto">
        <a:xfrm>
          <a:off x="2600325" y="422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72" name="AutoShape 53" descr="Рисунок 32820"/>
        <xdr:cNvSpPr>
          <a:spLocks noChangeAspect="1" noChangeArrowheads="1"/>
        </xdr:cNvSpPr>
      </xdr:nvSpPr>
      <xdr:spPr bwMode="auto">
        <a:xfrm>
          <a:off x="2600325" y="402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73" name="AutoShape 53" descr="Рисунок 32820"/>
        <xdr:cNvSpPr>
          <a:spLocks noChangeAspect="1" noChangeArrowheads="1"/>
        </xdr:cNvSpPr>
      </xdr:nvSpPr>
      <xdr:spPr bwMode="auto">
        <a:xfrm>
          <a:off x="2600325" y="422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74" name="AutoShape 53" descr="Рисунок 32820"/>
        <xdr:cNvSpPr>
          <a:spLocks noChangeAspect="1" noChangeArrowheads="1"/>
        </xdr:cNvSpPr>
      </xdr:nvSpPr>
      <xdr:spPr bwMode="auto">
        <a:xfrm>
          <a:off x="2600325" y="4029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75" name="AutoShape 52" descr="Рисунок 32819"/>
        <xdr:cNvSpPr>
          <a:spLocks noChangeAspect="1" noChangeArrowheads="1"/>
        </xdr:cNvSpPr>
      </xdr:nvSpPr>
      <xdr:spPr bwMode="auto">
        <a:xfrm>
          <a:off x="2600325" y="422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76" name="AutoShape 53" descr="Рисунок 32820"/>
        <xdr:cNvSpPr>
          <a:spLocks noChangeAspect="1" noChangeArrowheads="1"/>
        </xdr:cNvSpPr>
      </xdr:nvSpPr>
      <xdr:spPr bwMode="auto">
        <a:xfrm>
          <a:off x="2600325" y="422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77" name="AutoShape 53" descr="Рисунок 32820"/>
        <xdr:cNvSpPr>
          <a:spLocks noChangeAspect="1" noChangeArrowheads="1"/>
        </xdr:cNvSpPr>
      </xdr:nvSpPr>
      <xdr:spPr bwMode="auto">
        <a:xfrm>
          <a:off x="2600325" y="422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78" name="AutoShape 52" descr="Рисунок 32819"/>
        <xdr:cNvSpPr>
          <a:spLocks noChangeAspect="1" noChangeArrowheads="1"/>
        </xdr:cNvSpPr>
      </xdr:nvSpPr>
      <xdr:spPr bwMode="auto">
        <a:xfrm>
          <a:off x="2600325" y="422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79" name="AutoShape 53" descr="Рисунок 32820"/>
        <xdr:cNvSpPr>
          <a:spLocks noChangeAspect="1" noChangeArrowheads="1"/>
        </xdr:cNvSpPr>
      </xdr:nvSpPr>
      <xdr:spPr bwMode="auto">
        <a:xfrm>
          <a:off x="2600325" y="422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80" name="AutoShape 53" descr="Рисунок 32820"/>
        <xdr:cNvSpPr>
          <a:spLocks noChangeAspect="1" noChangeArrowheads="1"/>
        </xdr:cNvSpPr>
      </xdr:nvSpPr>
      <xdr:spPr bwMode="auto">
        <a:xfrm>
          <a:off x="2600325" y="422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81" name="AutoShape 53" descr="Рисунок 32820"/>
        <xdr:cNvSpPr>
          <a:spLocks noChangeAspect="1" noChangeArrowheads="1"/>
        </xdr:cNvSpPr>
      </xdr:nvSpPr>
      <xdr:spPr bwMode="auto">
        <a:xfrm>
          <a:off x="2600325" y="422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82" name="AutoShape 53" descr="Рисунок 32820"/>
        <xdr:cNvSpPr>
          <a:spLocks noChangeAspect="1" noChangeArrowheads="1"/>
        </xdr:cNvSpPr>
      </xdr:nvSpPr>
      <xdr:spPr bwMode="auto">
        <a:xfrm>
          <a:off x="2600325" y="422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83" name="AutoShape 53" descr="Рисунок 32820"/>
        <xdr:cNvSpPr>
          <a:spLocks noChangeAspect="1" noChangeArrowheads="1"/>
        </xdr:cNvSpPr>
      </xdr:nvSpPr>
      <xdr:spPr bwMode="auto">
        <a:xfrm>
          <a:off x="2600325" y="442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84" name="AutoShape 53" descr="Рисунок 32820"/>
        <xdr:cNvSpPr>
          <a:spLocks noChangeAspect="1" noChangeArrowheads="1"/>
        </xdr:cNvSpPr>
      </xdr:nvSpPr>
      <xdr:spPr bwMode="auto">
        <a:xfrm>
          <a:off x="2600325" y="422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85" name="AutoShape 53" descr="Рисунок 32820"/>
        <xdr:cNvSpPr>
          <a:spLocks noChangeAspect="1" noChangeArrowheads="1"/>
        </xdr:cNvSpPr>
      </xdr:nvSpPr>
      <xdr:spPr bwMode="auto">
        <a:xfrm>
          <a:off x="2600325" y="442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86" name="AutoShape 53" descr="Рисунок 32820"/>
        <xdr:cNvSpPr>
          <a:spLocks noChangeAspect="1" noChangeArrowheads="1"/>
        </xdr:cNvSpPr>
      </xdr:nvSpPr>
      <xdr:spPr bwMode="auto">
        <a:xfrm>
          <a:off x="2600325" y="4229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87" name="AutoShape 52" descr="Рисунок 32819"/>
        <xdr:cNvSpPr>
          <a:spLocks noChangeAspect="1" noChangeArrowheads="1"/>
        </xdr:cNvSpPr>
      </xdr:nvSpPr>
      <xdr:spPr bwMode="auto">
        <a:xfrm>
          <a:off x="2600325" y="442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88" name="AutoShape 1" descr="Рисунок 32768"/>
        <xdr:cNvSpPr>
          <a:spLocks noChangeAspect="1" noChangeArrowheads="1"/>
        </xdr:cNvSpPr>
      </xdr:nvSpPr>
      <xdr:spPr bwMode="auto">
        <a:xfrm>
          <a:off x="2600325" y="462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89" name="AutoShape 53" descr="Рисунок 32820"/>
        <xdr:cNvSpPr>
          <a:spLocks noChangeAspect="1" noChangeArrowheads="1"/>
        </xdr:cNvSpPr>
      </xdr:nvSpPr>
      <xdr:spPr bwMode="auto">
        <a:xfrm>
          <a:off x="2600325" y="442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90" name="AutoShape 53" descr="Рисунок 32820"/>
        <xdr:cNvSpPr>
          <a:spLocks noChangeAspect="1" noChangeArrowheads="1"/>
        </xdr:cNvSpPr>
      </xdr:nvSpPr>
      <xdr:spPr bwMode="auto">
        <a:xfrm>
          <a:off x="2600325" y="442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91" name="AutoShape 52" descr="Рисунок 32819"/>
        <xdr:cNvSpPr>
          <a:spLocks noChangeAspect="1" noChangeArrowheads="1"/>
        </xdr:cNvSpPr>
      </xdr:nvSpPr>
      <xdr:spPr bwMode="auto">
        <a:xfrm>
          <a:off x="2600325" y="442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92" name="AutoShape 53" descr="Рисунок 32820"/>
        <xdr:cNvSpPr>
          <a:spLocks noChangeAspect="1" noChangeArrowheads="1"/>
        </xdr:cNvSpPr>
      </xdr:nvSpPr>
      <xdr:spPr bwMode="auto">
        <a:xfrm>
          <a:off x="2600325" y="442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93" name="AutoShape 53" descr="Рисунок 32820"/>
        <xdr:cNvSpPr>
          <a:spLocks noChangeAspect="1" noChangeArrowheads="1"/>
        </xdr:cNvSpPr>
      </xdr:nvSpPr>
      <xdr:spPr bwMode="auto">
        <a:xfrm>
          <a:off x="2600325" y="442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94" name="AutoShape 52" descr="Рисунок 32819"/>
        <xdr:cNvSpPr>
          <a:spLocks noChangeAspect="1" noChangeArrowheads="1"/>
        </xdr:cNvSpPr>
      </xdr:nvSpPr>
      <xdr:spPr bwMode="auto">
        <a:xfrm>
          <a:off x="2600325" y="442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95" name="AutoShape 53" descr="Рисунок 32820"/>
        <xdr:cNvSpPr>
          <a:spLocks noChangeAspect="1" noChangeArrowheads="1"/>
        </xdr:cNvSpPr>
      </xdr:nvSpPr>
      <xdr:spPr bwMode="auto">
        <a:xfrm>
          <a:off x="2600325" y="442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96" name="AutoShape 53" descr="Рисунок 32820"/>
        <xdr:cNvSpPr>
          <a:spLocks noChangeAspect="1" noChangeArrowheads="1"/>
        </xdr:cNvSpPr>
      </xdr:nvSpPr>
      <xdr:spPr bwMode="auto">
        <a:xfrm>
          <a:off x="2600325" y="442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97" name="AutoShape 53" descr="Рисунок 32820"/>
        <xdr:cNvSpPr>
          <a:spLocks noChangeAspect="1" noChangeArrowheads="1"/>
        </xdr:cNvSpPr>
      </xdr:nvSpPr>
      <xdr:spPr bwMode="auto">
        <a:xfrm>
          <a:off x="2600325" y="442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98" name="AutoShape 53" descr="Рисунок 32820"/>
        <xdr:cNvSpPr>
          <a:spLocks noChangeAspect="1" noChangeArrowheads="1"/>
        </xdr:cNvSpPr>
      </xdr:nvSpPr>
      <xdr:spPr bwMode="auto">
        <a:xfrm>
          <a:off x="2600325" y="442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599" name="AutoShape 53" descr="Рисунок 32820"/>
        <xdr:cNvSpPr>
          <a:spLocks noChangeAspect="1" noChangeArrowheads="1"/>
        </xdr:cNvSpPr>
      </xdr:nvSpPr>
      <xdr:spPr bwMode="auto">
        <a:xfrm>
          <a:off x="2600325" y="462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00" name="AutoShape 53" descr="Рисунок 32820"/>
        <xdr:cNvSpPr>
          <a:spLocks noChangeAspect="1" noChangeArrowheads="1"/>
        </xdr:cNvSpPr>
      </xdr:nvSpPr>
      <xdr:spPr bwMode="auto">
        <a:xfrm>
          <a:off x="2600325" y="442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01" name="AutoShape 53" descr="Рисунок 32820"/>
        <xdr:cNvSpPr>
          <a:spLocks noChangeAspect="1" noChangeArrowheads="1"/>
        </xdr:cNvSpPr>
      </xdr:nvSpPr>
      <xdr:spPr bwMode="auto">
        <a:xfrm>
          <a:off x="2600325" y="462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02" name="AutoShape 53" descr="Рисунок 32820"/>
        <xdr:cNvSpPr>
          <a:spLocks noChangeAspect="1" noChangeArrowheads="1"/>
        </xdr:cNvSpPr>
      </xdr:nvSpPr>
      <xdr:spPr bwMode="auto">
        <a:xfrm>
          <a:off x="2600325" y="442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03" name="AutoShape 52" descr="Рисунок 32819"/>
        <xdr:cNvSpPr>
          <a:spLocks noChangeAspect="1" noChangeArrowheads="1"/>
        </xdr:cNvSpPr>
      </xdr:nvSpPr>
      <xdr:spPr bwMode="auto">
        <a:xfrm>
          <a:off x="2600325" y="462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04" name="AutoShape 1" descr="Рисунок 32768"/>
        <xdr:cNvSpPr>
          <a:spLocks noChangeAspect="1" noChangeArrowheads="1"/>
        </xdr:cNvSpPr>
      </xdr:nvSpPr>
      <xdr:spPr bwMode="auto">
        <a:xfrm>
          <a:off x="2600325" y="462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05" name="AutoShape 2" descr="Рисунок 32769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06" name="AutoShape 53" descr="Рисунок 32820"/>
        <xdr:cNvSpPr>
          <a:spLocks noChangeAspect="1" noChangeArrowheads="1"/>
        </xdr:cNvSpPr>
      </xdr:nvSpPr>
      <xdr:spPr bwMode="auto">
        <a:xfrm>
          <a:off x="2600325" y="462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07" name="AutoShape 53" descr="Рисунок 32820"/>
        <xdr:cNvSpPr>
          <a:spLocks noChangeAspect="1" noChangeArrowheads="1"/>
        </xdr:cNvSpPr>
      </xdr:nvSpPr>
      <xdr:spPr bwMode="auto">
        <a:xfrm>
          <a:off x="2600325" y="462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08" name="AutoShape 52" descr="Рисунок 32819"/>
        <xdr:cNvSpPr>
          <a:spLocks noChangeAspect="1" noChangeArrowheads="1"/>
        </xdr:cNvSpPr>
      </xdr:nvSpPr>
      <xdr:spPr bwMode="auto">
        <a:xfrm>
          <a:off x="2600325" y="462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09" name="AutoShape 1" descr="Рисунок 32768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10" name="AutoShape 53" descr="Рисунок 32820"/>
        <xdr:cNvSpPr>
          <a:spLocks noChangeAspect="1" noChangeArrowheads="1"/>
        </xdr:cNvSpPr>
      </xdr:nvSpPr>
      <xdr:spPr bwMode="auto">
        <a:xfrm>
          <a:off x="2600325" y="462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11" name="AutoShape 53" descr="Рисунок 32820"/>
        <xdr:cNvSpPr>
          <a:spLocks noChangeAspect="1" noChangeArrowheads="1"/>
        </xdr:cNvSpPr>
      </xdr:nvSpPr>
      <xdr:spPr bwMode="auto">
        <a:xfrm>
          <a:off x="2600325" y="462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12" name="AutoShape 52" descr="Рисунок 32819"/>
        <xdr:cNvSpPr>
          <a:spLocks noChangeAspect="1" noChangeArrowheads="1"/>
        </xdr:cNvSpPr>
      </xdr:nvSpPr>
      <xdr:spPr bwMode="auto">
        <a:xfrm>
          <a:off x="2600325" y="462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13" name="AutoShape 53" descr="Рисунок 32820"/>
        <xdr:cNvSpPr>
          <a:spLocks noChangeAspect="1" noChangeArrowheads="1"/>
        </xdr:cNvSpPr>
      </xdr:nvSpPr>
      <xdr:spPr bwMode="auto">
        <a:xfrm>
          <a:off x="2600325" y="462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14" name="AutoShape 53" descr="Рисунок 32820"/>
        <xdr:cNvSpPr>
          <a:spLocks noChangeAspect="1" noChangeArrowheads="1"/>
        </xdr:cNvSpPr>
      </xdr:nvSpPr>
      <xdr:spPr bwMode="auto">
        <a:xfrm>
          <a:off x="2600325" y="462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15" name="AutoShape 52" descr="Рисунок 32819"/>
        <xdr:cNvSpPr>
          <a:spLocks noChangeAspect="1" noChangeArrowheads="1"/>
        </xdr:cNvSpPr>
      </xdr:nvSpPr>
      <xdr:spPr bwMode="auto">
        <a:xfrm>
          <a:off x="2600325" y="462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16" name="AutoShape 53" descr="Рисунок 32820"/>
        <xdr:cNvSpPr>
          <a:spLocks noChangeAspect="1" noChangeArrowheads="1"/>
        </xdr:cNvSpPr>
      </xdr:nvSpPr>
      <xdr:spPr bwMode="auto">
        <a:xfrm>
          <a:off x="2600325" y="462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17" name="AutoShape 53" descr="Рисунок 32820"/>
        <xdr:cNvSpPr>
          <a:spLocks noChangeAspect="1" noChangeArrowheads="1"/>
        </xdr:cNvSpPr>
      </xdr:nvSpPr>
      <xdr:spPr bwMode="auto">
        <a:xfrm>
          <a:off x="2600325" y="462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18" name="AutoShape 53" descr="Рисунок 32820"/>
        <xdr:cNvSpPr>
          <a:spLocks noChangeAspect="1" noChangeArrowheads="1"/>
        </xdr:cNvSpPr>
      </xdr:nvSpPr>
      <xdr:spPr bwMode="auto">
        <a:xfrm>
          <a:off x="2600325" y="462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19" name="AutoShape 53" descr="Рисунок 32820"/>
        <xdr:cNvSpPr>
          <a:spLocks noChangeAspect="1" noChangeArrowheads="1"/>
        </xdr:cNvSpPr>
      </xdr:nvSpPr>
      <xdr:spPr bwMode="auto">
        <a:xfrm>
          <a:off x="2600325" y="462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20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21" name="AutoShape 53" descr="Рисунок 32820"/>
        <xdr:cNvSpPr>
          <a:spLocks noChangeAspect="1" noChangeArrowheads="1"/>
        </xdr:cNvSpPr>
      </xdr:nvSpPr>
      <xdr:spPr bwMode="auto">
        <a:xfrm>
          <a:off x="2600325" y="462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22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23" name="AutoShape 53" descr="Рисунок 32820"/>
        <xdr:cNvSpPr>
          <a:spLocks noChangeAspect="1" noChangeArrowheads="1"/>
        </xdr:cNvSpPr>
      </xdr:nvSpPr>
      <xdr:spPr bwMode="auto">
        <a:xfrm>
          <a:off x="2600325" y="46291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24" name="AutoShape 52" descr="Рисунок 32819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25" name="AutoShape 2" descr="Рисунок 32769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26" name="AutoShape 1" descr="Рисунок 32768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27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28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29" name="AutoShape 52" descr="Рисунок 32819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30" name="AutoShape 1" descr="Рисунок 32768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31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32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33" name="AutoShape 52" descr="Рисунок 32819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34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35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36" name="AutoShape 52" descr="Рисунок 32819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37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38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39" name="AutoShape 52" descr="Рисунок 32819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40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41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42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43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44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45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46" name="AutoShape 12" descr="Рисунок 32779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47" name="AutoShape 13" descr="Рисунок 3278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48" name="AutoShape 14" descr="Рисунок 32781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49" name="AutoShape 15" descr="Рисунок 32782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50" name="AutoShape 16" descr="Рисунок 32783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51" name="AutoShape 17" descr="Рисунок 32784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52" name="AutoShape 18" descr="Рисунок 32785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53" name="AutoShape 19" descr="Рисунок 32786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54" name="AutoShape 20" descr="Рисунок 32787"/>
        <xdr:cNvSpPr>
          <a:spLocks noChangeAspect="1" noChangeArrowheads="1"/>
        </xdr:cNvSpPr>
      </xdr:nvSpPr>
      <xdr:spPr bwMode="auto">
        <a:xfrm>
          <a:off x="2600325" y="502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55" name="AutoShape 21" descr="Рисунок 32788"/>
        <xdr:cNvSpPr>
          <a:spLocks noChangeAspect="1" noChangeArrowheads="1"/>
        </xdr:cNvSpPr>
      </xdr:nvSpPr>
      <xdr:spPr bwMode="auto">
        <a:xfrm>
          <a:off x="2600325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56" name="AutoShape 22" descr="Рисунок 32789"/>
        <xdr:cNvSpPr>
          <a:spLocks noChangeAspect="1" noChangeArrowheads="1"/>
        </xdr:cNvSpPr>
      </xdr:nvSpPr>
      <xdr:spPr bwMode="auto">
        <a:xfrm>
          <a:off x="2600325" y="562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57" name="AutoShape 2" descr="Рисунок 32769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58" name="AutoShape 1" descr="Рисунок 32768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59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60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61" name="AutoShape 52" descr="Рисунок 32819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62" name="AutoShape 2" descr="Рисунок 32769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63" name="AutoShape 1" descr="Рисунок 32768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64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65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66" name="AutoShape 52" descr="Рисунок 32819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67" name="AutoShape 1" descr="Рисунок 32768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68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69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70" name="AutoShape 52" descr="Рисунок 32819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71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72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73" name="AutoShape 52" descr="Рисунок 32819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74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75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76" name="AutoShape 52" descr="Рисунок 32819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77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78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79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80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81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82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83" name="AutoShape 6" descr="Рисунок 32773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84" name="AutoShape 7" descr="Рисунок 32774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85" name="AutoShape 8" descr="Рисунок 32775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86" name="AutoShape 9" descr="Рисунок 32776"/>
        <xdr:cNvSpPr>
          <a:spLocks noChangeAspect="1" noChangeArrowheads="1"/>
        </xdr:cNvSpPr>
      </xdr:nvSpPr>
      <xdr:spPr bwMode="auto">
        <a:xfrm>
          <a:off x="2600325" y="502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87" name="AutoShape 10" descr="Рисунок 32777"/>
        <xdr:cNvSpPr>
          <a:spLocks noChangeAspect="1" noChangeArrowheads="1"/>
        </xdr:cNvSpPr>
      </xdr:nvSpPr>
      <xdr:spPr bwMode="auto">
        <a:xfrm>
          <a:off x="26003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88" name="AutoShape 11" descr="Рисунок 32778"/>
        <xdr:cNvSpPr>
          <a:spLocks noChangeAspect="1" noChangeArrowheads="1"/>
        </xdr:cNvSpPr>
      </xdr:nvSpPr>
      <xdr:spPr bwMode="auto">
        <a:xfrm>
          <a:off x="2600325" y="562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89" name="AutoShape 12" descr="Рисунок 32779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90" name="AutoShape 13" descr="Рисунок 32780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91" name="AutoShape 14" descr="Рисунок 32781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92" name="AutoShape 15" descr="Рисунок 32782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93" name="AutoShape 16" descr="Рисунок 32783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94" name="AutoShape 17" descr="Рисунок 32784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95" name="AutoShape 18" descr="Рисунок 32785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96" name="AutoShape 19" descr="Рисунок 32786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97" name="AutoShape 5" descr="Рисунок 32772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98" name="AutoShape 4" descr="Рисунок 32771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699" name="AutoShape 3" descr="Рисунок 3277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00" name="AutoShape 2" descr="Рисунок 32769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01" name="AutoShape 1" descr="Рисунок 32768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02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03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04" name="AutoShape 52" descr="Рисунок 32819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05" name="AutoShape 1" descr="Рисунок 32768"/>
        <xdr:cNvSpPr>
          <a:spLocks noChangeAspect="1" noChangeArrowheads="1"/>
        </xdr:cNvSpPr>
      </xdr:nvSpPr>
      <xdr:spPr bwMode="auto">
        <a:xfrm>
          <a:off x="2600325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06" name="AutoShape 2" descr="Рисунок 32769"/>
        <xdr:cNvSpPr>
          <a:spLocks noChangeAspect="1" noChangeArrowheads="1"/>
        </xdr:cNvSpPr>
      </xdr:nvSpPr>
      <xdr:spPr bwMode="auto">
        <a:xfrm>
          <a:off x="2600325" y="562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07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08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09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10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11" name="AutoShape 53" descr="Рисунок 32820"/>
        <xdr:cNvSpPr>
          <a:spLocks noChangeAspect="1" noChangeArrowheads="1"/>
        </xdr:cNvSpPr>
      </xdr:nvSpPr>
      <xdr:spPr bwMode="auto">
        <a:xfrm>
          <a:off x="2600325" y="502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12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13" name="AutoShape 53" descr="Рисунок 32820"/>
        <xdr:cNvSpPr>
          <a:spLocks noChangeAspect="1" noChangeArrowheads="1"/>
        </xdr:cNvSpPr>
      </xdr:nvSpPr>
      <xdr:spPr bwMode="auto">
        <a:xfrm>
          <a:off x="2600325" y="502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14" name="AutoShape 53" descr="Рисунок 32820"/>
        <xdr:cNvSpPr>
          <a:spLocks noChangeAspect="1" noChangeArrowheads="1"/>
        </xdr:cNvSpPr>
      </xdr:nvSpPr>
      <xdr:spPr bwMode="auto">
        <a:xfrm>
          <a:off x="2600325" y="48291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15" name="AutoShape 52" descr="Рисунок 32819"/>
        <xdr:cNvSpPr>
          <a:spLocks noChangeAspect="1" noChangeArrowheads="1"/>
        </xdr:cNvSpPr>
      </xdr:nvSpPr>
      <xdr:spPr bwMode="auto">
        <a:xfrm>
          <a:off x="2600325" y="502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16" name="AutoShape 53" descr="Рисунок 32820"/>
        <xdr:cNvSpPr>
          <a:spLocks noChangeAspect="1" noChangeArrowheads="1"/>
        </xdr:cNvSpPr>
      </xdr:nvSpPr>
      <xdr:spPr bwMode="auto">
        <a:xfrm>
          <a:off x="2600325" y="502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17" name="AutoShape 53" descr="Рисунок 32820"/>
        <xdr:cNvSpPr>
          <a:spLocks noChangeAspect="1" noChangeArrowheads="1"/>
        </xdr:cNvSpPr>
      </xdr:nvSpPr>
      <xdr:spPr bwMode="auto">
        <a:xfrm>
          <a:off x="2600325" y="502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18" name="AutoShape 53" descr="Рисунок 32820"/>
        <xdr:cNvSpPr>
          <a:spLocks noChangeAspect="1" noChangeArrowheads="1"/>
        </xdr:cNvSpPr>
      </xdr:nvSpPr>
      <xdr:spPr bwMode="auto">
        <a:xfrm>
          <a:off x="2600325" y="502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19" name="AutoShape 53" descr="Рисунок 32820"/>
        <xdr:cNvSpPr>
          <a:spLocks noChangeAspect="1" noChangeArrowheads="1"/>
        </xdr:cNvSpPr>
      </xdr:nvSpPr>
      <xdr:spPr bwMode="auto">
        <a:xfrm>
          <a:off x="2600325" y="502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20" name="AutoShape 53" descr="Рисунок 32820"/>
        <xdr:cNvSpPr>
          <a:spLocks noChangeAspect="1" noChangeArrowheads="1"/>
        </xdr:cNvSpPr>
      </xdr:nvSpPr>
      <xdr:spPr bwMode="auto">
        <a:xfrm>
          <a:off x="26003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21" name="AutoShape 53" descr="Рисунок 32820"/>
        <xdr:cNvSpPr>
          <a:spLocks noChangeAspect="1" noChangeArrowheads="1"/>
        </xdr:cNvSpPr>
      </xdr:nvSpPr>
      <xdr:spPr bwMode="auto">
        <a:xfrm>
          <a:off x="2600325" y="502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22" name="AutoShape 53" descr="Рисунок 32820"/>
        <xdr:cNvSpPr>
          <a:spLocks noChangeAspect="1" noChangeArrowheads="1"/>
        </xdr:cNvSpPr>
      </xdr:nvSpPr>
      <xdr:spPr bwMode="auto">
        <a:xfrm>
          <a:off x="26003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23" name="AutoShape 53" descr="Рисунок 32820"/>
        <xdr:cNvSpPr>
          <a:spLocks noChangeAspect="1" noChangeArrowheads="1"/>
        </xdr:cNvSpPr>
      </xdr:nvSpPr>
      <xdr:spPr bwMode="auto">
        <a:xfrm>
          <a:off x="2600325" y="502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24" name="AutoShape 52" descr="Рисунок 32819"/>
        <xdr:cNvSpPr>
          <a:spLocks noChangeAspect="1" noChangeArrowheads="1"/>
        </xdr:cNvSpPr>
      </xdr:nvSpPr>
      <xdr:spPr bwMode="auto">
        <a:xfrm>
          <a:off x="26003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25" name="AutoShape 53" descr="Рисунок 32820"/>
        <xdr:cNvSpPr>
          <a:spLocks noChangeAspect="1" noChangeArrowheads="1"/>
        </xdr:cNvSpPr>
      </xdr:nvSpPr>
      <xdr:spPr bwMode="auto">
        <a:xfrm>
          <a:off x="26003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26" name="AutoShape 53" descr="Рисунок 32820"/>
        <xdr:cNvSpPr>
          <a:spLocks noChangeAspect="1" noChangeArrowheads="1"/>
        </xdr:cNvSpPr>
      </xdr:nvSpPr>
      <xdr:spPr bwMode="auto">
        <a:xfrm>
          <a:off x="26003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27" name="AutoShape 52" descr="Рисунок 32819"/>
        <xdr:cNvSpPr>
          <a:spLocks noChangeAspect="1" noChangeArrowheads="1"/>
        </xdr:cNvSpPr>
      </xdr:nvSpPr>
      <xdr:spPr bwMode="auto">
        <a:xfrm>
          <a:off x="26003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28" name="AutoShape 53" descr="Рисунок 32820"/>
        <xdr:cNvSpPr>
          <a:spLocks noChangeAspect="1" noChangeArrowheads="1"/>
        </xdr:cNvSpPr>
      </xdr:nvSpPr>
      <xdr:spPr bwMode="auto">
        <a:xfrm>
          <a:off x="26003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29" name="AutoShape 53" descr="Рисунок 32820"/>
        <xdr:cNvSpPr>
          <a:spLocks noChangeAspect="1" noChangeArrowheads="1"/>
        </xdr:cNvSpPr>
      </xdr:nvSpPr>
      <xdr:spPr bwMode="auto">
        <a:xfrm>
          <a:off x="26003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30" name="AutoShape 53" descr="Рисунок 32820"/>
        <xdr:cNvSpPr>
          <a:spLocks noChangeAspect="1" noChangeArrowheads="1"/>
        </xdr:cNvSpPr>
      </xdr:nvSpPr>
      <xdr:spPr bwMode="auto">
        <a:xfrm>
          <a:off x="26003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31" name="AutoShape 53" descr="Рисунок 32820"/>
        <xdr:cNvSpPr>
          <a:spLocks noChangeAspect="1" noChangeArrowheads="1"/>
        </xdr:cNvSpPr>
      </xdr:nvSpPr>
      <xdr:spPr bwMode="auto">
        <a:xfrm>
          <a:off x="26003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32" name="AutoShape 53" descr="Рисунок 32820"/>
        <xdr:cNvSpPr>
          <a:spLocks noChangeAspect="1" noChangeArrowheads="1"/>
        </xdr:cNvSpPr>
      </xdr:nvSpPr>
      <xdr:spPr bwMode="auto">
        <a:xfrm>
          <a:off x="2600325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33" name="AutoShape 53" descr="Рисунок 32820"/>
        <xdr:cNvSpPr>
          <a:spLocks noChangeAspect="1" noChangeArrowheads="1"/>
        </xdr:cNvSpPr>
      </xdr:nvSpPr>
      <xdr:spPr bwMode="auto">
        <a:xfrm>
          <a:off x="26003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34" name="AutoShape 53" descr="Рисунок 32820"/>
        <xdr:cNvSpPr>
          <a:spLocks noChangeAspect="1" noChangeArrowheads="1"/>
        </xdr:cNvSpPr>
      </xdr:nvSpPr>
      <xdr:spPr bwMode="auto">
        <a:xfrm>
          <a:off x="2600325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35" name="AutoShape 53" descr="Рисунок 32820"/>
        <xdr:cNvSpPr>
          <a:spLocks noChangeAspect="1" noChangeArrowheads="1"/>
        </xdr:cNvSpPr>
      </xdr:nvSpPr>
      <xdr:spPr bwMode="auto">
        <a:xfrm>
          <a:off x="2600325" y="52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36" name="AutoShape 52" descr="Рисунок 32819"/>
        <xdr:cNvSpPr>
          <a:spLocks noChangeAspect="1" noChangeArrowheads="1"/>
        </xdr:cNvSpPr>
      </xdr:nvSpPr>
      <xdr:spPr bwMode="auto">
        <a:xfrm>
          <a:off x="2600325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37" name="AutoShape 1" descr="Рисунок 32768"/>
        <xdr:cNvSpPr>
          <a:spLocks noChangeAspect="1" noChangeArrowheads="1"/>
        </xdr:cNvSpPr>
      </xdr:nvSpPr>
      <xdr:spPr bwMode="auto">
        <a:xfrm>
          <a:off x="2600325" y="562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38" name="AutoShape 53" descr="Рисунок 32820"/>
        <xdr:cNvSpPr>
          <a:spLocks noChangeAspect="1" noChangeArrowheads="1"/>
        </xdr:cNvSpPr>
      </xdr:nvSpPr>
      <xdr:spPr bwMode="auto">
        <a:xfrm>
          <a:off x="2600325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39" name="AutoShape 53" descr="Рисунок 32820"/>
        <xdr:cNvSpPr>
          <a:spLocks noChangeAspect="1" noChangeArrowheads="1"/>
        </xdr:cNvSpPr>
      </xdr:nvSpPr>
      <xdr:spPr bwMode="auto">
        <a:xfrm>
          <a:off x="2600325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40" name="AutoShape 52" descr="Рисунок 32819"/>
        <xdr:cNvSpPr>
          <a:spLocks noChangeAspect="1" noChangeArrowheads="1"/>
        </xdr:cNvSpPr>
      </xdr:nvSpPr>
      <xdr:spPr bwMode="auto">
        <a:xfrm>
          <a:off x="2600325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41" name="AutoShape 53" descr="Рисунок 32820"/>
        <xdr:cNvSpPr>
          <a:spLocks noChangeAspect="1" noChangeArrowheads="1"/>
        </xdr:cNvSpPr>
      </xdr:nvSpPr>
      <xdr:spPr bwMode="auto">
        <a:xfrm>
          <a:off x="2600325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42" name="AutoShape 53" descr="Рисунок 32820"/>
        <xdr:cNvSpPr>
          <a:spLocks noChangeAspect="1" noChangeArrowheads="1"/>
        </xdr:cNvSpPr>
      </xdr:nvSpPr>
      <xdr:spPr bwMode="auto">
        <a:xfrm>
          <a:off x="2600325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43" name="AutoShape 52" descr="Рисунок 32819"/>
        <xdr:cNvSpPr>
          <a:spLocks noChangeAspect="1" noChangeArrowheads="1"/>
        </xdr:cNvSpPr>
      </xdr:nvSpPr>
      <xdr:spPr bwMode="auto">
        <a:xfrm>
          <a:off x="2600325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44" name="AutoShape 53" descr="Рисунок 32820"/>
        <xdr:cNvSpPr>
          <a:spLocks noChangeAspect="1" noChangeArrowheads="1"/>
        </xdr:cNvSpPr>
      </xdr:nvSpPr>
      <xdr:spPr bwMode="auto">
        <a:xfrm>
          <a:off x="2600325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45" name="AutoShape 53" descr="Рисунок 32820"/>
        <xdr:cNvSpPr>
          <a:spLocks noChangeAspect="1" noChangeArrowheads="1"/>
        </xdr:cNvSpPr>
      </xdr:nvSpPr>
      <xdr:spPr bwMode="auto">
        <a:xfrm>
          <a:off x="2600325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46" name="AutoShape 53" descr="Рисунок 32820"/>
        <xdr:cNvSpPr>
          <a:spLocks noChangeAspect="1" noChangeArrowheads="1"/>
        </xdr:cNvSpPr>
      </xdr:nvSpPr>
      <xdr:spPr bwMode="auto">
        <a:xfrm>
          <a:off x="2600325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47" name="AutoShape 53" descr="Рисунок 32820"/>
        <xdr:cNvSpPr>
          <a:spLocks noChangeAspect="1" noChangeArrowheads="1"/>
        </xdr:cNvSpPr>
      </xdr:nvSpPr>
      <xdr:spPr bwMode="auto">
        <a:xfrm>
          <a:off x="2600325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48" name="AutoShape 53" descr="Рисунок 32820"/>
        <xdr:cNvSpPr>
          <a:spLocks noChangeAspect="1" noChangeArrowheads="1"/>
        </xdr:cNvSpPr>
      </xdr:nvSpPr>
      <xdr:spPr bwMode="auto">
        <a:xfrm>
          <a:off x="2600325" y="562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49" name="AutoShape 53" descr="Рисунок 32820"/>
        <xdr:cNvSpPr>
          <a:spLocks noChangeAspect="1" noChangeArrowheads="1"/>
        </xdr:cNvSpPr>
      </xdr:nvSpPr>
      <xdr:spPr bwMode="auto">
        <a:xfrm>
          <a:off x="2600325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50" name="AutoShape 53" descr="Рисунок 32820"/>
        <xdr:cNvSpPr>
          <a:spLocks noChangeAspect="1" noChangeArrowheads="1"/>
        </xdr:cNvSpPr>
      </xdr:nvSpPr>
      <xdr:spPr bwMode="auto">
        <a:xfrm>
          <a:off x="2600325" y="562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51" name="AutoShape 53" descr="Рисунок 32820"/>
        <xdr:cNvSpPr>
          <a:spLocks noChangeAspect="1" noChangeArrowheads="1"/>
        </xdr:cNvSpPr>
      </xdr:nvSpPr>
      <xdr:spPr bwMode="auto">
        <a:xfrm>
          <a:off x="2600325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52" name="AutoShape 52" descr="Рисунок 32819"/>
        <xdr:cNvSpPr>
          <a:spLocks noChangeAspect="1" noChangeArrowheads="1"/>
        </xdr:cNvSpPr>
      </xdr:nvSpPr>
      <xdr:spPr bwMode="auto">
        <a:xfrm>
          <a:off x="2600325" y="562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53" name="AutoShape 1" descr="Рисунок 32768"/>
        <xdr:cNvSpPr>
          <a:spLocks noChangeAspect="1" noChangeArrowheads="1"/>
        </xdr:cNvSpPr>
      </xdr:nvSpPr>
      <xdr:spPr bwMode="auto">
        <a:xfrm>
          <a:off x="2600325" y="562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54" name="AutoShape 2" descr="Рисунок 32769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55" name="AutoShape 53" descr="Рисунок 32820"/>
        <xdr:cNvSpPr>
          <a:spLocks noChangeAspect="1" noChangeArrowheads="1"/>
        </xdr:cNvSpPr>
      </xdr:nvSpPr>
      <xdr:spPr bwMode="auto">
        <a:xfrm>
          <a:off x="2600325" y="562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56" name="AutoShape 53" descr="Рисунок 32820"/>
        <xdr:cNvSpPr>
          <a:spLocks noChangeAspect="1" noChangeArrowheads="1"/>
        </xdr:cNvSpPr>
      </xdr:nvSpPr>
      <xdr:spPr bwMode="auto">
        <a:xfrm>
          <a:off x="2600325" y="562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57" name="AutoShape 52" descr="Рисунок 32819"/>
        <xdr:cNvSpPr>
          <a:spLocks noChangeAspect="1" noChangeArrowheads="1"/>
        </xdr:cNvSpPr>
      </xdr:nvSpPr>
      <xdr:spPr bwMode="auto">
        <a:xfrm>
          <a:off x="2600325" y="562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58" name="AutoShape 1" descr="Рисунок 32768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59" name="AutoShape 53" descr="Рисунок 32820"/>
        <xdr:cNvSpPr>
          <a:spLocks noChangeAspect="1" noChangeArrowheads="1"/>
        </xdr:cNvSpPr>
      </xdr:nvSpPr>
      <xdr:spPr bwMode="auto">
        <a:xfrm>
          <a:off x="2600325" y="562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60" name="AutoShape 53" descr="Рисунок 32820"/>
        <xdr:cNvSpPr>
          <a:spLocks noChangeAspect="1" noChangeArrowheads="1"/>
        </xdr:cNvSpPr>
      </xdr:nvSpPr>
      <xdr:spPr bwMode="auto">
        <a:xfrm>
          <a:off x="2600325" y="562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61" name="AutoShape 52" descr="Рисунок 32819"/>
        <xdr:cNvSpPr>
          <a:spLocks noChangeAspect="1" noChangeArrowheads="1"/>
        </xdr:cNvSpPr>
      </xdr:nvSpPr>
      <xdr:spPr bwMode="auto">
        <a:xfrm>
          <a:off x="2600325" y="562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62" name="AutoShape 53" descr="Рисунок 32820"/>
        <xdr:cNvSpPr>
          <a:spLocks noChangeAspect="1" noChangeArrowheads="1"/>
        </xdr:cNvSpPr>
      </xdr:nvSpPr>
      <xdr:spPr bwMode="auto">
        <a:xfrm>
          <a:off x="2600325" y="562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63" name="AutoShape 53" descr="Рисунок 32820"/>
        <xdr:cNvSpPr>
          <a:spLocks noChangeAspect="1" noChangeArrowheads="1"/>
        </xdr:cNvSpPr>
      </xdr:nvSpPr>
      <xdr:spPr bwMode="auto">
        <a:xfrm>
          <a:off x="2600325" y="562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64" name="AutoShape 52" descr="Рисунок 32819"/>
        <xdr:cNvSpPr>
          <a:spLocks noChangeAspect="1" noChangeArrowheads="1"/>
        </xdr:cNvSpPr>
      </xdr:nvSpPr>
      <xdr:spPr bwMode="auto">
        <a:xfrm>
          <a:off x="2600325" y="562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65" name="AutoShape 53" descr="Рисунок 32820"/>
        <xdr:cNvSpPr>
          <a:spLocks noChangeAspect="1" noChangeArrowheads="1"/>
        </xdr:cNvSpPr>
      </xdr:nvSpPr>
      <xdr:spPr bwMode="auto">
        <a:xfrm>
          <a:off x="2600325" y="562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66" name="AutoShape 53" descr="Рисунок 32820"/>
        <xdr:cNvSpPr>
          <a:spLocks noChangeAspect="1" noChangeArrowheads="1"/>
        </xdr:cNvSpPr>
      </xdr:nvSpPr>
      <xdr:spPr bwMode="auto">
        <a:xfrm>
          <a:off x="2600325" y="562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67" name="AutoShape 53" descr="Рисунок 32820"/>
        <xdr:cNvSpPr>
          <a:spLocks noChangeAspect="1" noChangeArrowheads="1"/>
        </xdr:cNvSpPr>
      </xdr:nvSpPr>
      <xdr:spPr bwMode="auto">
        <a:xfrm>
          <a:off x="2600325" y="562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68" name="AutoShape 53" descr="Рисунок 32820"/>
        <xdr:cNvSpPr>
          <a:spLocks noChangeAspect="1" noChangeArrowheads="1"/>
        </xdr:cNvSpPr>
      </xdr:nvSpPr>
      <xdr:spPr bwMode="auto">
        <a:xfrm>
          <a:off x="2600325" y="562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69" name="AutoShape 53" descr="Рисунок 32820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70" name="AutoShape 53" descr="Рисунок 32820"/>
        <xdr:cNvSpPr>
          <a:spLocks noChangeAspect="1" noChangeArrowheads="1"/>
        </xdr:cNvSpPr>
      </xdr:nvSpPr>
      <xdr:spPr bwMode="auto">
        <a:xfrm>
          <a:off x="2600325" y="562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71" name="AutoShape 53" descr="Рисунок 32820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72" name="AutoShape 53" descr="Рисунок 32820"/>
        <xdr:cNvSpPr>
          <a:spLocks noChangeAspect="1" noChangeArrowheads="1"/>
        </xdr:cNvSpPr>
      </xdr:nvSpPr>
      <xdr:spPr bwMode="auto">
        <a:xfrm>
          <a:off x="2600325" y="5629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73" name="AutoShape 52" descr="Рисунок 32819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74" name="AutoShape 2" descr="Рисунок 32769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75" name="AutoShape 1" descr="Рисунок 32768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76" name="AutoShape 53" descr="Рисунок 32820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77" name="AutoShape 53" descr="Рисунок 32820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78" name="AutoShape 52" descr="Рисунок 32819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79" name="AutoShape 1" descr="Рисунок 32768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80" name="AutoShape 53" descr="Рисунок 32820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81" name="AutoShape 53" descr="Рисунок 32820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82" name="AutoShape 52" descr="Рисунок 32819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83" name="AutoShape 53" descr="Рисунок 32820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84" name="AutoShape 53" descr="Рисунок 32820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85" name="AutoShape 52" descr="Рисунок 32819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86" name="AutoShape 53" descr="Рисунок 32820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87" name="AutoShape 53" descr="Рисунок 32820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88" name="AutoShape 52" descr="Рисунок 32819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89" name="AutoShape 53" descr="Рисунок 32820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90" name="AutoShape 53" descr="Рисунок 32820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91" name="AutoShape 53" descr="Рисунок 32820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92" name="AutoShape 53" descr="Рисунок 32820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93" name="AutoShape 53" descr="Рисунок 32820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 macro="" textlink="">
      <xdr:nvSpPr>
        <xdr:cNvPr id="794" name="AutoShape 53" descr="Рисунок 32820"/>
        <xdr:cNvSpPr>
          <a:spLocks noChangeAspect="1" noChangeArrowheads="1"/>
        </xdr:cNvSpPr>
      </xdr:nvSpPr>
      <xdr:spPr bwMode="auto">
        <a:xfrm>
          <a:off x="2600325" y="582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95" name="AutoShape 53" descr="Рисунок 32820"/>
        <xdr:cNvSpPr>
          <a:spLocks noChangeAspect="1" noChangeArrowheads="1"/>
        </xdr:cNvSpPr>
      </xdr:nvSpPr>
      <xdr:spPr bwMode="auto">
        <a:xfrm>
          <a:off x="0" y="139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96" name="AutoShape 53" descr="Рисунок 32820"/>
        <xdr:cNvSpPr>
          <a:spLocks noChangeAspect="1" noChangeArrowheads="1"/>
        </xdr:cNvSpPr>
      </xdr:nvSpPr>
      <xdr:spPr bwMode="auto">
        <a:xfrm>
          <a:off x="0" y="139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97" name="AutoShape 53" descr="Рисунок 32820"/>
        <xdr:cNvSpPr>
          <a:spLocks noChangeAspect="1" noChangeArrowheads="1"/>
        </xdr:cNvSpPr>
      </xdr:nvSpPr>
      <xdr:spPr bwMode="auto">
        <a:xfrm>
          <a:off x="0" y="139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98" name="AutoShape 53" descr="Рисунок 32820"/>
        <xdr:cNvSpPr>
          <a:spLocks noChangeAspect="1" noChangeArrowheads="1"/>
        </xdr:cNvSpPr>
      </xdr:nvSpPr>
      <xdr:spPr bwMode="auto">
        <a:xfrm>
          <a:off x="0" y="139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799" name="AutoShape 53" descr="Рисунок 32820"/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00" name="AutoShape 53" descr="Рисунок 32820"/>
        <xdr:cNvSpPr>
          <a:spLocks noChangeAspect="1" noChangeArrowheads="1"/>
        </xdr:cNvSpPr>
      </xdr:nvSpPr>
      <xdr:spPr bwMode="auto">
        <a:xfrm>
          <a:off x="0" y="139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01" name="AutoShape 53" descr="Рисунок 32820"/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02" name="AutoShape 53" descr="Рисунок 32820"/>
        <xdr:cNvSpPr>
          <a:spLocks noChangeAspect="1" noChangeArrowheads="1"/>
        </xdr:cNvSpPr>
      </xdr:nvSpPr>
      <xdr:spPr bwMode="auto">
        <a:xfrm>
          <a:off x="0" y="1390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03" name="AutoShape 52" descr="Рисунок 32819"/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04" name="AutoShape 53" descr="Рисунок 32820"/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05" name="AutoShape 53" descr="Рисунок 32820"/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06" name="AutoShape 53" descr="Рисунок 32820"/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07" name="AutoShape 53" descr="Рисунок 32820"/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08" name="AutoShape 53" descr="Рисунок 32820"/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09" name="AutoShape 53" descr="Рисунок 32820"/>
        <xdr:cNvSpPr>
          <a:spLocks noChangeAspect="1" noChangeArrowheads="1"/>
        </xdr:cNvSpPr>
      </xdr:nvSpPr>
      <xdr:spPr bwMode="auto">
        <a:xfrm>
          <a:off x="0" y="1600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10" name="AutoShape 53" descr="Рисунок 32820"/>
        <xdr:cNvSpPr>
          <a:spLocks noChangeAspect="1" noChangeArrowheads="1"/>
        </xdr:cNvSpPr>
      </xdr:nvSpPr>
      <xdr:spPr bwMode="auto">
        <a:xfrm>
          <a:off x="0" y="20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11" name="AutoShape 53" descr="Рисунок 32820"/>
        <xdr:cNvSpPr>
          <a:spLocks noChangeAspect="1" noChangeArrowheads="1"/>
        </xdr:cNvSpPr>
      </xdr:nvSpPr>
      <xdr:spPr bwMode="auto">
        <a:xfrm>
          <a:off x="0" y="20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12" name="AutoShape 53" descr="Рисунок 32820"/>
        <xdr:cNvSpPr>
          <a:spLocks noChangeAspect="1" noChangeArrowheads="1"/>
        </xdr:cNvSpPr>
      </xdr:nvSpPr>
      <xdr:spPr bwMode="auto">
        <a:xfrm>
          <a:off x="0" y="20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13" name="AutoShape 53" descr="Рисунок 32820"/>
        <xdr:cNvSpPr>
          <a:spLocks noChangeAspect="1" noChangeArrowheads="1"/>
        </xdr:cNvSpPr>
      </xdr:nvSpPr>
      <xdr:spPr bwMode="auto">
        <a:xfrm>
          <a:off x="0" y="20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14" name="AutoShape 53" descr="Рисунок 32820"/>
        <xdr:cNvSpPr>
          <a:spLocks noChangeAspect="1" noChangeArrowheads="1"/>
        </xdr:cNvSpPr>
      </xdr:nvSpPr>
      <xdr:spPr bwMode="auto">
        <a:xfrm>
          <a:off x="0" y="20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15" name="AutoShape 53" descr="Рисунок 32820"/>
        <xdr:cNvSpPr>
          <a:spLocks noChangeAspect="1" noChangeArrowheads="1"/>
        </xdr:cNvSpPr>
      </xdr:nvSpPr>
      <xdr:spPr bwMode="auto">
        <a:xfrm>
          <a:off x="0" y="20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16" name="AutoShape 53" descr="Рисунок 32820"/>
        <xdr:cNvSpPr>
          <a:spLocks noChangeAspect="1" noChangeArrowheads="1"/>
        </xdr:cNvSpPr>
      </xdr:nvSpPr>
      <xdr:spPr bwMode="auto">
        <a:xfrm>
          <a:off x="0" y="20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17" name="AutoShape 53" descr="Рисунок 32820"/>
        <xdr:cNvSpPr>
          <a:spLocks noChangeAspect="1" noChangeArrowheads="1"/>
        </xdr:cNvSpPr>
      </xdr:nvSpPr>
      <xdr:spPr bwMode="auto">
        <a:xfrm>
          <a:off x="0" y="20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18" name="AutoShape 52" descr="Рисунок 32819"/>
        <xdr:cNvSpPr>
          <a:spLocks noChangeAspect="1" noChangeArrowheads="1"/>
        </xdr:cNvSpPr>
      </xdr:nvSpPr>
      <xdr:spPr bwMode="auto">
        <a:xfrm>
          <a:off x="0" y="20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19" name="AutoShape 53" descr="Рисунок 32820"/>
        <xdr:cNvSpPr>
          <a:spLocks noChangeAspect="1" noChangeArrowheads="1"/>
        </xdr:cNvSpPr>
      </xdr:nvSpPr>
      <xdr:spPr bwMode="auto">
        <a:xfrm>
          <a:off x="0" y="20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20" name="AutoShape 53" descr="Рисунок 32820"/>
        <xdr:cNvSpPr>
          <a:spLocks noChangeAspect="1" noChangeArrowheads="1"/>
        </xdr:cNvSpPr>
      </xdr:nvSpPr>
      <xdr:spPr bwMode="auto">
        <a:xfrm>
          <a:off x="0" y="20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21" name="AutoShape 53" descr="Рисунок 32820"/>
        <xdr:cNvSpPr>
          <a:spLocks noChangeAspect="1" noChangeArrowheads="1"/>
        </xdr:cNvSpPr>
      </xdr:nvSpPr>
      <xdr:spPr bwMode="auto">
        <a:xfrm>
          <a:off x="0" y="20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22" name="AutoShape 53" descr="Рисунок 32820"/>
        <xdr:cNvSpPr>
          <a:spLocks noChangeAspect="1" noChangeArrowheads="1"/>
        </xdr:cNvSpPr>
      </xdr:nvSpPr>
      <xdr:spPr bwMode="auto">
        <a:xfrm>
          <a:off x="0" y="20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23" name="AutoShape 53" descr="Рисунок 32820"/>
        <xdr:cNvSpPr>
          <a:spLocks noChangeAspect="1" noChangeArrowheads="1"/>
        </xdr:cNvSpPr>
      </xdr:nvSpPr>
      <xdr:spPr bwMode="auto">
        <a:xfrm>
          <a:off x="0" y="20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24" name="AutoShape 53" descr="Рисунок 32820"/>
        <xdr:cNvSpPr>
          <a:spLocks noChangeAspect="1" noChangeArrowheads="1"/>
        </xdr:cNvSpPr>
      </xdr:nvSpPr>
      <xdr:spPr bwMode="auto">
        <a:xfrm>
          <a:off x="0" y="209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25" name="AutoShape 53" descr="Рисунок 32820"/>
        <xdr:cNvSpPr>
          <a:spLocks noChangeAspect="1" noChangeArrowheads="1"/>
        </xdr:cNvSpPr>
      </xdr:nvSpPr>
      <xdr:spPr bwMode="auto">
        <a:xfrm>
          <a:off x="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26" name="AutoShape 53" descr="Рисунок 32820"/>
        <xdr:cNvSpPr>
          <a:spLocks noChangeAspect="1" noChangeArrowheads="1"/>
        </xdr:cNvSpPr>
      </xdr:nvSpPr>
      <xdr:spPr bwMode="auto">
        <a:xfrm>
          <a:off x="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27" name="AutoShape 53" descr="Рисунок 32820"/>
        <xdr:cNvSpPr>
          <a:spLocks noChangeAspect="1" noChangeArrowheads="1"/>
        </xdr:cNvSpPr>
      </xdr:nvSpPr>
      <xdr:spPr bwMode="auto">
        <a:xfrm>
          <a:off x="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28" name="AutoShape 53" descr="Рисунок 32820"/>
        <xdr:cNvSpPr>
          <a:spLocks noChangeAspect="1" noChangeArrowheads="1"/>
        </xdr:cNvSpPr>
      </xdr:nvSpPr>
      <xdr:spPr bwMode="auto">
        <a:xfrm>
          <a:off x="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29" name="AutoShape 53" descr="Рисунок 32820"/>
        <xdr:cNvSpPr>
          <a:spLocks noChangeAspect="1" noChangeArrowheads="1"/>
        </xdr:cNvSpPr>
      </xdr:nvSpPr>
      <xdr:spPr bwMode="auto">
        <a:xfrm>
          <a:off x="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30" name="AutoShape 53" descr="Рисунок 32820"/>
        <xdr:cNvSpPr>
          <a:spLocks noChangeAspect="1" noChangeArrowheads="1"/>
        </xdr:cNvSpPr>
      </xdr:nvSpPr>
      <xdr:spPr bwMode="auto">
        <a:xfrm>
          <a:off x="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31" name="AutoShape 53" descr="Рисунок 32820"/>
        <xdr:cNvSpPr>
          <a:spLocks noChangeAspect="1" noChangeArrowheads="1"/>
        </xdr:cNvSpPr>
      </xdr:nvSpPr>
      <xdr:spPr bwMode="auto">
        <a:xfrm>
          <a:off x="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32" name="AutoShape 53" descr="Рисунок 32820"/>
        <xdr:cNvSpPr>
          <a:spLocks noChangeAspect="1" noChangeArrowheads="1"/>
        </xdr:cNvSpPr>
      </xdr:nvSpPr>
      <xdr:spPr bwMode="auto">
        <a:xfrm>
          <a:off x="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33" name="AutoShape 52" descr="Рисунок 32819"/>
        <xdr:cNvSpPr>
          <a:spLocks noChangeAspect="1" noChangeArrowheads="1"/>
        </xdr:cNvSpPr>
      </xdr:nvSpPr>
      <xdr:spPr bwMode="auto">
        <a:xfrm>
          <a:off x="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34" name="AutoShape 53" descr="Рисунок 32820"/>
        <xdr:cNvSpPr>
          <a:spLocks noChangeAspect="1" noChangeArrowheads="1"/>
        </xdr:cNvSpPr>
      </xdr:nvSpPr>
      <xdr:spPr bwMode="auto">
        <a:xfrm>
          <a:off x="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35" name="AutoShape 53" descr="Рисунок 32820"/>
        <xdr:cNvSpPr>
          <a:spLocks noChangeAspect="1" noChangeArrowheads="1"/>
        </xdr:cNvSpPr>
      </xdr:nvSpPr>
      <xdr:spPr bwMode="auto">
        <a:xfrm>
          <a:off x="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36" name="AutoShape 53" descr="Рисунок 32820"/>
        <xdr:cNvSpPr>
          <a:spLocks noChangeAspect="1" noChangeArrowheads="1"/>
        </xdr:cNvSpPr>
      </xdr:nvSpPr>
      <xdr:spPr bwMode="auto">
        <a:xfrm>
          <a:off x="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37" name="AutoShape 53" descr="Рисунок 32820"/>
        <xdr:cNvSpPr>
          <a:spLocks noChangeAspect="1" noChangeArrowheads="1"/>
        </xdr:cNvSpPr>
      </xdr:nvSpPr>
      <xdr:spPr bwMode="auto">
        <a:xfrm>
          <a:off x="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38" name="AutoShape 53" descr="Рисунок 32820"/>
        <xdr:cNvSpPr>
          <a:spLocks noChangeAspect="1" noChangeArrowheads="1"/>
        </xdr:cNvSpPr>
      </xdr:nvSpPr>
      <xdr:spPr bwMode="auto">
        <a:xfrm>
          <a:off x="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39" name="AutoShape 53" descr="Рисунок 32820"/>
        <xdr:cNvSpPr>
          <a:spLocks noChangeAspect="1" noChangeArrowheads="1"/>
        </xdr:cNvSpPr>
      </xdr:nvSpPr>
      <xdr:spPr bwMode="auto">
        <a:xfrm>
          <a:off x="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40" name="AutoShape 53" descr="Рисунок 32820"/>
        <xdr:cNvSpPr>
          <a:spLocks noChangeAspect="1" noChangeArrowheads="1"/>
        </xdr:cNvSpPr>
      </xdr:nvSpPr>
      <xdr:spPr bwMode="auto">
        <a:xfrm>
          <a:off x="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41" name="AutoShape 53" descr="Рисунок 32820"/>
        <xdr:cNvSpPr>
          <a:spLocks noChangeAspect="1" noChangeArrowheads="1"/>
        </xdr:cNvSpPr>
      </xdr:nvSpPr>
      <xdr:spPr bwMode="auto">
        <a:xfrm>
          <a:off x="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42" name="AutoShape 53" descr="Рисунок 32820"/>
        <xdr:cNvSpPr>
          <a:spLocks noChangeAspect="1" noChangeArrowheads="1"/>
        </xdr:cNvSpPr>
      </xdr:nvSpPr>
      <xdr:spPr bwMode="auto">
        <a:xfrm>
          <a:off x="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43" name="AutoShape 53" descr="Рисунок 32820"/>
        <xdr:cNvSpPr>
          <a:spLocks noChangeAspect="1" noChangeArrowheads="1"/>
        </xdr:cNvSpPr>
      </xdr:nvSpPr>
      <xdr:spPr bwMode="auto">
        <a:xfrm>
          <a:off x="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44" name="AutoShape 53" descr="Рисунок 32820"/>
        <xdr:cNvSpPr>
          <a:spLocks noChangeAspect="1" noChangeArrowheads="1"/>
        </xdr:cNvSpPr>
      </xdr:nvSpPr>
      <xdr:spPr bwMode="auto">
        <a:xfrm>
          <a:off x="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45" name="AutoShape 53" descr="Рисунок 32820"/>
        <xdr:cNvSpPr>
          <a:spLocks noChangeAspect="1" noChangeArrowheads="1"/>
        </xdr:cNvSpPr>
      </xdr:nvSpPr>
      <xdr:spPr bwMode="auto">
        <a:xfrm>
          <a:off x="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46" name="AutoShape 53" descr="Рисунок 32820"/>
        <xdr:cNvSpPr>
          <a:spLocks noChangeAspect="1" noChangeArrowheads="1"/>
        </xdr:cNvSpPr>
      </xdr:nvSpPr>
      <xdr:spPr bwMode="auto">
        <a:xfrm>
          <a:off x="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47" name="AutoShape 53" descr="Рисунок 32820"/>
        <xdr:cNvSpPr>
          <a:spLocks noChangeAspect="1" noChangeArrowheads="1"/>
        </xdr:cNvSpPr>
      </xdr:nvSpPr>
      <xdr:spPr bwMode="auto">
        <a:xfrm>
          <a:off x="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48" name="AutoShape 52" descr="Рисунок 32819"/>
        <xdr:cNvSpPr>
          <a:spLocks noChangeAspect="1" noChangeArrowheads="1"/>
        </xdr:cNvSpPr>
      </xdr:nvSpPr>
      <xdr:spPr bwMode="auto">
        <a:xfrm>
          <a:off x="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49" name="AutoShape 53" descr="Рисунок 32820"/>
        <xdr:cNvSpPr>
          <a:spLocks noChangeAspect="1" noChangeArrowheads="1"/>
        </xdr:cNvSpPr>
      </xdr:nvSpPr>
      <xdr:spPr bwMode="auto">
        <a:xfrm>
          <a:off x="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50" name="AutoShape 53" descr="Рисунок 32820"/>
        <xdr:cNvSpPr>
          <a:spLocks noChangeAspect="1" noChangeArrowheads="1"/>
        </xdr:cNvSpPr>
      </xdr:nvSpPr>
      <xdr:spPr bwMode="auto">
        <a:xfrm>
          <a:off x="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51" name="AutoShape 53" descr="Рисунок 32820"/>
        <xdr:cNvSpPr>
          <a:spLocks noChangeAspect="1" noChangeArrowheads="1"/>
        </xdr:cNvSpPr>
      </xdr:nvSpPr>
      <xdr:spPr bwMode="auto">
        <a:xfrm>
          <a:off x="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52" name="AutoShape 53" descr="Рисунок 32820"/>
        <xdr:cNvSpPr>
          <a:spLocks noChangeAspect="1" noChangeArrowheads="1"/>
        </xdr:cNvSpPr>
      </xdr:nvSpPr>
      <xdr:spPr bwMode="auto">
        <a:xfrm>
          <a:off x="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53" name="AutoShape 53" descr="Рисунок 32820"/>
        <xdr:cNvSpPr>
          <a:spLocks noChangeAspect="1" noChangeArrowheads="1"/>
        </xdr:cNvSpPr>
      </xdr:nvSpPr>
      <xdr:spPr bwMode="auto">
        <a:xfrm>
          <a:off x="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54" name="AutoShape 53" descr="Рисунок 32820"/>
        <xdr:cNvSpPr>
          <a:spLocks noChangeAspect="1" noChangeArrowheads="1"/>
        </xdr:cNvSpPr>
      </xdr:nvSpPr>
      <xdr:spPr bwMode="auto">
        <a:xfrm>
          <a:off x="0" y="6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55" name="AutoShape 53" descr="Рисунок 32820"/>
        <xdr:cNvSpPr>
          <a:spLocks noChangeAspect="1" noChangeArrowheads="1"/>
        </xdr:cNvSpPr>
      </xdr:nvSpPr>
      <xdr:spPr bwMode="auto">
        <a:xfrm>
          <a:off x="0" y="82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56" name="AutoShape 53" descr="Рисунок 32820"/>
        <xdr:cNvSpPr>
          <a:spLocks noChangeAspect="1" noChangeArrowheads="1"/>
        </xdr:cNvSpPr>
      </xdr:nvSpPr>
      <xdr:spPr bwMode="auto">
        <a:xfrm>
          <a:off x="0" y="82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57" name="AutoShape 53" descr="Рисунок 32820"/>
        <xdr:cNvSpPr>
          <a:spLocks noChangeAspect="1" noChangeArrowheads="1"/>
        </xdr:cNvSpPr>
      </xdr:nvSpPr>
      <xdr:spPr bwMode="auto">
        <a:xfrm>
          <a:off x="0" y="82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58" name="AutoShape 53" descr="Рисунок 32820"/>
        <xdr:cNvSpPr>
          <a:spLocks noChangeAspect="1" noChangeArrowheads="1"/>
        </xdr:cNvSpPr>
      </xdr:nvSpPr>
      <xdr:spPr bwMode="auto">
        <a:xfrm>
          <a:off x="0" y="82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59" name="AutoShape 53" descr="Рисунок 32820"/>
        <xdr:cNvSpPr>
          <a:spLocks noChangeAspect="1" noChangeArrowheads="1"/>
        </xdr:cNvSpPr>
      </xdr:nvSpPr>
      <xdr:spPr bwMode="auto">
        <a:xfrm>
          <a:off x="0" y="82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60" name="AutoShape 53" descr="Рисунок 32820"/>
        <xdr:cNvSpPr>
          <a:spLocks noChangeAspect="1" noChangeArrowheads="1"/>
        </xdr:cNvSpPr>
      </xdr:nvSpPr>
      <xdr:spPr bwMode="auto">
        <a:xfrm>
          <a:off x="0" y="82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61" name="AutoShape 53" descr="Рисунок 32820"/>
        <xdr:cNvSpPr>
          <a:spLocks noChangeAspect="1" noChangeArrowheads="1"/>
        </xdr:cNvSpPr>
      </xdr:nvSpPr>
      <xdr:spPr bwMode="auto">
        <a:xfrm>
          <a:off x="0" y="82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62" name="AutoShape 53" descr="Рисунок 32820"/>
        <xdr:cNvSpPr>
          <a:spLocks noChangeAspect="1" noChangeArrowheads="1"/>
        </xdr:cNvSpPr>
      </xdr:nvSpPr>
      <xdr:spPr bwMode="auto">
        <a:xfrm>
          <a:off x="0" y="82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63" name="AutoShape 52" descr="Рисунок 32819"/>
        <xdr:cNvSpPr>
          <a:spLocks noChangeAspect="1" noChangeArrowheads="1"/>
        </xdr:cNvSpPr>
      </xdr:nvSpPr>
      <xdr:spPr bwMode="auto">
        <a:xfrm>
          <a:off x="0" y="82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64" name="AutoShape 53" descr="Рисунок 32820"/>
        <xdr:cNvSpPr>
          <a:spLocks noChangeAspect="1" noChangeArrowheads="1"/>
        </xdr:cNvSpPr>
      </xdr:nvSpPr>
      <xdr:spPr bwMode="auto">
        <a:xfrm>
          <a:off x="0" y="82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65" name="AutoShape 53" descr="Рисунок 32820"/>
        <xdr:cNvSpPr>
          <a:spLocks noChangeAspect="1" noChangeArrowheads="1"/>
        </xdr:cNvSpPr>
      </xdr:nvSpPr>
      <xdr:spPr bwMode="auto">
        <a:xfrm>
          <a:off x="0" y="82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66" name="AutoShape 53" descr="Рисунок 32820"/>
        <xdr:cNvSpPr>
          <a:spLocks noChangeAspect="1" noChangeArrowheads="1"/>
        </xdr:cNvSpPr>
      </xdr:nvSpPr>
      <xdr:spPr bwMode="auto">
        <a:xfrm>
          <a:off x="0" y="82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67" name="AutoShape 53" descr="Рисунок 32820"/>
        <xdr:cNvSpPr>
          <a:spLocks noChangeAspect="1" noChangeArrowheads="1"/>
        </xdr:cNvSpPr>
      </xdr:nvSpPr>
      <xdr:spPr bwMode="auto">
        <a:xfrm>
          <a:off x="0" y="82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68" name="AutoShape 53" descr="Рисунок 32820"/>
        <xdr:cNvSpPr>
          <a:spLocks noChangeAspect="1" noChangeArrowheads="1"/>
        </xdr:cNvSpPr>
      </xdr:nvSpPr>
      <xdr:spPr bwMode="auto">
        <a:xfrm>
          <a:off x="0" y="82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 macro="" textlink="">
      <xdr:nvSpPr>
        <xdr:cNvPr id="869" name="AutoShape 53" descr="Рисунок 32820"/>
        <xdr:cNvSpPr>
          <a:spLocks noChangeAspect="1" noChangeArrowheads="1"/>
        </xdr:cNvSpPr>
      </xdr:nvSpPr>
      <xdr:spPr bwMode="auto">
        <a:xfrm>
          <a:off x="0" y="8286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70" name="AutoShape 53" descr="Рисунок 32820"/>
        <xdr:cNvSpPr>
          <a:spLocks noChangeAspect="1" noChangeArrowheads="1"/>
        </xdr:cNvSpPr>
      </xdr:nvSpPr>
      <xdr:spPr bwMode="auto">
        <a:xfrm>
          <a:off x="0" y="1044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71" name="AutoShape 53" descr="Рисунок 32820"/>
        <xdr:cNvSpPr>
          <a:spLocks noChangeAspect="1" noChangeArrowheads="1"/>
        </xdr:cNvSpPr>
      </xdr:nvSpPr>
      <xdr:spPr bwMode="auto">
        <a:xfrm>
          <a:off x="0" y="1044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72" name="AutoShape 53" descr="Рисунок 32820"/>
        <xdr:cNvSpPr>
          <a:spLocks noChangeAspect="1" noChangeArrowheads="1"/>
        </xdr:cNvSpPr>
      </xdr:nvSpPr>
      <xdr:spPr bwMode="auto">
        <a:xfrm>
          <a:off x="0" y="1044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73" name="AutoShape 53" descr="Рисунок 32820"/>
        <xdr:cNvSpPr>
          <a:spLocks noChangeAspect="1" noChangeArrowheads="1"/>
        </xdr:cNvSpPr>
      </xdr:nvSpPr>
      <xdr:spPr bwMode="auto">
        <a:xfrm>
          <a:off x="0" y="1044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74" name="AutoShape 53" descr="Рисунок 32820"/>
        <xdr:cNvSpPr>
          <a:spLocks noChangeAspect="1" noChangeArrowheads="1"/>
        </xdr:cNvSpPr>
      </xdr:nvSpPr>
      <xdr:spPr bwMode="auto">
        <a:xfrm>
          <a:off x="0" y="1064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75" name="AutoShape 53" descr="Рисунок 32820"/>
        <xdr:cNvSpPr>
          <a:spLocks noChangeAspect="1" noChangeArrowheads="1"/>
        </xdr:cNvSpPr>
      </xdr:nvSpPr>
      <xdr:spPr bwMode="auto">
        <a:xfrm>
          <a:off x="0" y="1044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76" name="AutoShape 53" descr="Рисунок 32820"/>
        <xdr:cNvSpPr>
          <a:spLocks noChangeAspect="1" noChangeArrowheads="1"/>
        </xdr:cNvSpPr>
      </xdr:nvSpPr>
      <xdr:spPr bwMode="auto">
        <a:xfrm>
          <a:off x="0" y="1064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77" name="AutoShape 53" descr="Рисунок 32820"/>
        <xdr:cNvSpPr>
          <a:spLocks noChangeAspect="1" noChangeArrowheads="1"/>
        </xdr:cNvSpPr>
      </xdr:nvSpPr>
      <xdr:spPr bwMode="auto">
        <a:xfrm>
          <a:off x="0" y="1044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78" name="AutoShape 52" descr="Рисунок 32819"/>
        <xdr:cNvSpPr>
          <a:spLocks noChangeAspect="1" noChangeArrowheads="1"/>
        </xdr:cNvSpPr>
      </xdr:nvSpPr>
      <xdr:spPr bwMode="auto">
        <a:xfrm>
          <a:off x="0" y="1064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79" name="AutoShape 53" descr="Рисунок 32820"/>
        <xdr:cNvSpPr>
          <a:spLocks noChangeAspect="1" noChangeArrowheads="1"/>
        </xdr:cNvSpPr>
      </xdr:nvSpPr>
      <xdr:spPr bwMode="auto">
        <a:xfrm>
          <a:off x="0" y="1044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80" name="AutoShape 53" descr="Рисунок 32820"/>
        <xdr:cNvSpPr>
          <a:spLocks noChangeAspect="1" noChangeArrowheads="1"/>
        </xdr:cNvSpPr>
      </xdr:nvSpPr>
      <xdr:spPr bwMode="auto">
        <a:xfrm>
          <a:off x="0" y="1044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81" name="AutoShape 53" descr="Рисунок 32820"/>
        <xdr:cNvSpPr>
          <a:spLocks noChangeAspect="1" noChangeArrowheads="1"/>
        </xdr:cNvSpPr>
      </xdr:nvSpPr>
      <xdr:spPr bwMode="auto">
        <a:xfrm>
          <a:off x="0" y="1044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82" name="AutoShape 53" descr="Рисунок 32820"/>
        <xdr:cNvSpPr>
          <a:spLocks noChangeAspect="1" noChangeArrowheads="1"/>
        </xdr:cNvSpPr>
      </xdr:nvSpPr>
      <xdr:spPr bwMode="auto">
        <a:xfrm>
          <a:off x="0" y="1044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83" name="AutoShape 53" descr="Рисунок 32820"/>
        <xdr:cNvSpPr>
          <a:spLocks noChangeAspect="1" noChangeArrowheads="1"/>
        </xdr:cNvSpPr>
      </xdr:nvSpPr>
      <xdr:spPr bwMode="auto">
        <a:xfrm>
          <a:off x="0" y="1064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84" name="AutoShape 53" descr="Рисунок 32820"/>
        <xdr:cNvSpPr>
          <a:spLocks noChangeAspect="1" noChangeArrowheads="1"/>
        </xdr:cNvSpPr>
      </xdr:nvSpPr>
      <xdr:spPr bwMode="auto">
        <a:xfrm>
          <a:off x="0" y="1044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85" name="AutoShape 53" descr="Рисунок 32820"/>
        <xdr:cNvSpPr>
          <a:spLocks noChangeAspect="1" noChangeArrowheads="1"/>
        </xdr:cNvSpPr>
      </xdr:nvSpPr>
      <xdr:spPr bwMode="auto">
        <a:xfrm>
          <a:off x="0" y="1064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86" name="AutoShape 53" descr="Рисунок 32820"/>
        <xdr:cNvSpPr>
          <a:spLocks noChangeAspect="1" noChangeArrowheads="1"/>
        </xdr:cNvSpPr>
      </xdr:nvSpPr>
      <xdr:spPr bwMode="auto">
        <a:xfrm>
          <a:off x="0" y="1044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87" name="AutoShape 52" descr="Рисунок 32819"/>
        <xdr:cNvSpPr>
          <a:spLocks noChangeAspect="1" noChangeArrowheads="1"/>
        </xdr:cNvSpPr>
      </xdr:nvSpPr>
      <xdr:spPr bwMode="auto">
        <a:xfrm>
          <a:off x="0" y="1064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88" name="AutoShape 53" descr="Рисунок 32820"/>
        <xdr:cNvSpPr>
          <a:spLocks noChangeAspect="1" noChangeArrowheads="1"/>
        </xdr:cNvSpPr>
      </xdr:nvSpPr>
      <xdr:spPr bwMode="auto">
        <a:xfrm>
          <a:off x="0" y="1064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89" name="AutoShape 53" descr="Рисунок 32820"/>
        <xdr:cNvSpPr>
          <a:spLocks noChangeAspect="1" noChangeArrowheads="1"/>
        </xdr:cNvSpPr>
      </xdr:nvSpPr>
      <xdr:spPr bwMode="auto">
        <a:xfrm>
          <a:off x="0" y="1064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90" name="AutoShape 53" descr="Рисунок 32820"/>
        <xdr:cNvSpPr>
          <a:spLocks noChangeAspect="1" noChangeArrowheads="1"/>
        </xdr:cNvSpPr>
      </xdr:nvSpPr>
      <xdr:spPr bwMode="auto">
        <a:xfrm>
          <a:off x="0" y="1064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91" name="AutoShape 53" descr="Рисунок 32820"/>
        <xdr:cNvSpPr>
          <a:spLocks noChangeAspect="1" noChangeArrowheads="1"/>
        </xdr:cNvSpPr>
      </xdr:nvSpPr>
      <xdr:spPr bwMode="auto">
        <a:xfrm>
          <a:off x="0" y="1064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92" name="AutoShape 53" descr="Рисунок 32820"/>
        <xdr:cNvSpPr>
          <a:spLocks noChangeAspect="1" noChangeArrowheads="1"/>
        </xdr:cNvSpPr>
      </xdr:nvSpPr>
      <xdr:spPr bwMode="auto">
        <a:xfrm>
          <a:off x="0" y="1064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93" name="AutoShape 53" descr="Рисунок 32820"/>
        <xdr:cNvSpPr>
          <a:spLocks noChangeAspect="1" noChangeArrowheads="1"/>
        </xdr:cNvSpPr>
      </xdr:nvSpPr>
      <xdr:spPr bwMode="auto">
        <a:xfrm>
          <a:off x="0" y="1064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94" name="AutoShape 53" descr="Рисунок 32820"/>
        <xdr:cNvSpPr>
          <a:spLocks noChangeAspect="1" noChangeArrowheads="1"/>
        </xdr:cNvSpPr>
      </xdr:nvSpPr>
      <xdr:spPr bwMode="auto">
        <a:xfrm>
          <a:off x="0" y="1064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95" name="AutoShape 53" descr="Рисунок 32820"/>
        <xdr:cNvSpPr>
          <a:spLocks noChangeAspect="1" noChangeArrowheads="1"/>
        </xdr:cNvSpPr>
      </xdr:nvSpPr>
      <xdr:spPr bwMode="auto">
        <a:xfrm>
          <a:off x="0" y="1064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96" name="AutoShape 52" descr="Рисунок 32819"/>
        <xdr:cNvSpPr>
          <a:spLocks noChangeAspect="1" noChangeArrowheads="1"/>
        </xdr:cNvSpPr>
      </xdr:nvSpPr>
      <xdr:spPr bwMode="auto">
        <a:xfrm>
          <a:off x="0" y="1064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97" name="AutoShape 53" descr="Рисунок 32820"/>
        <xdr:cNvSpPr>
          <a:spLocks noChangeAspect="1" noChangeArrowheads="1"/>
        </xdr:cNvSpPr>
      </xdr:nvSpPr>
      <xdr:spPr bwMode="auto">
        <a:xfrm>
          <a:off x="0" y="1064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98" name="AutoShape 53" descr="Рисунок 32820"/>
        <xdr:cNvSpPr>
          <a:spLocks noChangeAspect="1" noChangeArrowheads="1"/>
        </xdr:cNvSpPr>
      </xdr:nvSpPr>
      <xdr:spPr bwMode="auto">
        <a:xfrm>
          <a:off x="0" y="1064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899" name="AutoShape 53" descr="Рисунок 32820"/>
        <xdr:cNvSpPr>
          <a:spLocks noChangeAspect="1" noChangeArrowheads="1"/>
        </xdr:cNvSpPr>
      </xdr:nvSpPr>
      <xdr:spPr bwMode="auto">
        <a:xfrm>
          <a:off x="0" y="1064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900" name="AutoShape 53" descr="Рисунок 32820"/>
        <xdr:cNvSpPr>
          <a:spLocks noChangeAspect="1" noChangeArrowheads="1"/>
        </xdr:cNvSpPr>
      </xdr:nvSpPr>
      <xdr:spPr bwMode="auto">
        <a:xfrm>
          <a:off x="0" y="1064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901" name="AutoShape 53" descr="Рисунок 32820"/>
        <xdr:cNvSpPr>
          <a:spLocks noChangeAspect="1" noChangeArrowheads="1"/>
        </xdr:cNvSpPr>
      </xdr:nvSpPr>
      <xdr:spPr bwMode="auto">
        <a:xfrm>
          <a:off x="0" y="1084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902" name="AutoShape 53" descr="Рисунок 32820"/>
        <xdr:cNvSpPr>
          <a:spLocks noChangeAspect="1" noChangeArrowheads="1"/>
        </xdr:cNvSpPr>
      </xdr:nvSpPr>
      <xdr:spPr bwMode="auto">
        <a:xfrm>
          <a:off x="0" y="1064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903" name="AutoShape 53" descr="Рисунок 32820"/>
        <xdr:cNvSpPr>
          <a:spLocks noChangeAspect="1" noChangeArrowheads="1"/>
        </xdr:cNvSpPr>
      </xdr:nvSpPr>
      <xdr:spPr bwMode="auto">
        <a:xfrm>
          <a:off x="0" y="1084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904" name="AutoShape 53" descr="Рисунок 32820"/>
        <xdr:cNvSpPr>
          <a:spLocks noChangeAspect="1" noChangeArrowheads="1"/>
        </xdr:cNvSpPr>
      </xdr:nvSpPr>
      <xdr:spPr bwMode="auto">
        <a:xfrm>
          <a:off x="0" y="1064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905" name="AutoShape 52" descr="Рисунок 32819"/>
        <xdr:cNvSpPr>
          <a:spLocks noChangeAspect="1" noChangeArrowheads="1"/>
        </xdr:cNvSpPr>
      </xdr:nvSpPr>
      <xdr:spPr bwMode="auto">
        <a:xfrm>
          <a:off x="0" y="1084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906" name="AutoShape 53" descr="Рисунок 32820"/>
        <xdr:cNvSpPr>
          <a:spLocks noChangeAspect="1" noChangeArrowheads="1"/>
        </xdr:cNvSpPr>
      </xdr:nvSpPr>
      <xdr:spPr bwMode="auto">
        <a:xfrm>
          <a:off x="0" y="1064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907" name="AutoShape 53" descr="Рисунок 32820"/>
        <xdr:cNvSpPr>
          <a:spLocks noChangeAspect="1" noChangeArrowheads="1"/>
        </xdr:cNvSpPr>
      </xdr:nvSpPr>
      <xdr:spPr bwMode="auto">
        <a:xfrm>
          <a:off x="0" y="1064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908" name="AutoShape 53" descr="Рисунок 32820"/>
        <xdr:cNvSpPr>
          <a:spLocks noChangeAspect="1" noChangeArrowheads="1"/>
        </xdr:cNvSpPr>
      </xdr:nvSpPr>
      <xdr:spPr bwMode="auto">
        <a:xfrm>
          <a:off x="0" y="1064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909" name="AutoShape 53" descr="Рисунок 32820"/>
        <xdr:cNvSpPr>
          <a:spLocks noChangeAspect="1" noChangeArrowheads="1"/>
        </xdr:cNvSpPr>
      </xdr:nvSpPr>
      <xdr:spPr bwMode="auto">
        <a:xfrm>
          <a:off x="0" y="1064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910" name="AutoShape 53" descr="Рисунок 32820"/>
        <xdr:cNvSpPr>
          <a:spLocks noChangeAspect="1" noChangeArrowheads="1"/>
        </xdr:cNvSpPr>
      </xdr:nvSpPr>
      <xdr:spPr bwMode="auto">
        <a:xfrm>
          <a:off x="0" y="1084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911" name="AutoShape 53" descr="Рисунок 32820"/>
        <xdr:cNvSpPr>
          <a:spLocks noChangeAspect="1" noChangeArrowheads="1"/>
        </xdr:cNvSpPr>
      </xdr:nvSpPr>
      <xdr:spPr bwMode="auto">
        <a:xfrm>
          <a:off x="0" y="1064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912" name="AutoShape 53" descr="Рисунок 32820"/>
        <xdr:cNvSpPr>
          <a:spLocks noChangeAspect="1" noChangeArrowheads="1"/>
        </xdr:cNvSpPr>
      </xdr:nvSpPr>
      <xdr:spPr bwMode="auto">
        <a:xfrm>
          <a:off x="0" y="1084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913" name="AutoShape 53" descr="Рисунок 32820"/>
        <xdr:cNvSpPr>
          <a:spLocks noChangeAspect="1" noChangeArrowheads="1"/>
        </xdr:cNvSpPr>
      </xdr:nvSpPr>
      <xdr:spPr bwMode="auto">
        <a:xfrm>
          <a:off x="0" y="10648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914" name="AutoShape 52" descr="Рисунок 32819"/>
        <xdr:cNvSpPr>
          <a:spLocks noChangeAspect="1" noChangeArrowheads="1"/>
        </xdr:cNvSpPr>
      </xdr:nvSpPr>
      <xdr:spPr bwMode="auto">
        <a:xfrm>
          <a:off x="0" y="1084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915" name="AutoShape 53" descr="Рисунок 32820"/>
        <xdr:cNvSpPr>
          <a:spLocks noChangeAspect="1" noChangeArrowheads="1"/>
        </xdr:cNvSpPr>
      </xdr:nvSpPr>
      <xdr:spPr bwMode="auto">
        <a:xfrm>
          <a:off x="0" y="1084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916" name="AutoShape 53" descr="Рисунок 32820"/>
        <xdr:cNvSpPr>
          <a:spLocks noChangeAspect="1" noChangeArrowheads="1"/>
        </xdr:cNvSpPr>
      </xdr:nvSpPr>
      <xdr:spPr bwMode="auto">
        <a:xfrm>
          <a:off x="0" y="1084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917" name="AutoShape 53" descr="Рисунок 32820"/>
        <xdr:cNvSpPr>
          <a:spLocks noChangeAspect="1" noChangeArrowheads="1"/>
        </xdr:cNvSpPr>
      </xdr:nvSpPr>
      <xdr:spPr bwMode="auto">
        <a:xfrm>
          <a:off x="0" y="1084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918" name="AutoShape 53" descr="Рисунок 32820"/>
        <xdr:cNvSpPr>
          <a:spLocks noChangeAspect="1" noChangeArrowheads="1"/>
        </xdr:cNvSpPr>
      </xdr:nvSpPr>
      <xdr:spPr bwMode="auto">
        <a:xfrm>
          <a:off x="0" y="1084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919" name="AutoShape 53" descr="Рисунок 32820"/>
        <xdr:cNvSpPr>
          <a:spLocks noChangeAspect="1" noChangeArrowheads="1"/>
        </xdr:cNvSpPr>
      </xdr:nvSpPr>
      <xdr:spPr bwMode="auto">
        <a:xfrm>
          <a:off x="0" y="1084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20</xdr:row>
      <xdr:rowOff>0</xdr:rowOff>
    </xdr:from>
    <xdr:ext cx="304800" cy="304800"/>
    <xdr:sp macro="" textlink="">
      <xdr:nvSpPr>
        <xdr:cNvPr id="920" name="AutoShape 53" descr="Рисунок 32820"/>
        <xdr:cNvSpPr>
          <a:spLocks noChangeAspect="1" noChangeArrowheads="1"/>
        </xdr:cNvSpPr>
      </xdr:nvSpPr>
      <xdr:spPr bwMode="auto">
        <a:xfrm>
          <a:off x="0" y="10848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32"/>
  <sheetViews>
    <sheetView view="pageBreakPreview" topLeftCell="A2" zoomScaleNormal="100" workbookViewId="0">
      <selection activeCell="CP30" sqref="CP30:DT30"/>
    </sheetView>
  </sheetViews>
  <sheetFormatPr defaultColWidth="0.85546875" defaultRowHeight="12.75" x14ac:dyDescent="0.2"/>
  <cols>
    <col min="1" max="16384" width="0.85546875" style="1"/>
  </cols>
  <sheetData>
    <row r="1" spans="1:155" ht="18.75" customHeight="1" thickBot="1" x14ac:dyDescent="0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R1" s="187" t="s">
        <v>77</v>
      </c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/>
      <c r="EG1" s="189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</row>
    <row r="2" spans="1:155" ht="12" customHeight="1" thickBot="1" x14ac:dyDescent="0.25"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</row>
    <row r="3" spans="1:155" ht="15" customHeight="1" thickBot="1" x14ac:dyDescent="0.25">
      <c r="R3" s="190" t="s">
        <v>36</v>
      </c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2"/>
    </row>
    <row r="4" spans="1:155" ht="12" customHeight="1" thickBot="1" x14ac:dyDescent="0.25"/>
    <row r="5" spans="1:155" ht="40.5" customHeight="1" thickBot="1" x14ac:dyDescent="0.25">
      <c r="L5" s="67"/>
      <c r="M5" s="193" t="s">
        <v>152</v>
      </c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4"/>
      <c r="CA5" s="194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4"/>
      <c r="CS5" s="194"/>
      <c r="CT5" s="194"/>
      <c r="CU5" s="194"/>
      <c r="CV5" s="194"/>
      <c r="CW5" s="194"/>
      <c r="CX5" s="194"/>
      <c r="CY5" s="194"/>
      <c r="CZ5" s="194"/>
      <c r="DA5" s="194"/>
      <c r="DB5" s="194"/>
      <c r="DC5" s="194"/>
      <c r="DD5" s="194"/>
      <c r="DE5" s="194"/>
      <c r="DF5" s="194"/>
      <c r="DG5" s="194"/>
      <c r="DH5" s="194"/>
      <c r="DI5" s="194"/>
      <c r="DJ5" s="194"/>
      <c r="DK5" s="194"/>
      <c r="DL5" s="194"/>
      <c r="DM5" s="194"/>
      <c r="DN5" s="194"/>
      <c r="DO5" s="194"/>
      <c r="DP5" s="194"/>
      <c r="DQ5" s="194"/>
      <c r="DR5" s="194"/>
      <c r="DS5" s="194"/>
      <c r="DT5" s="194"/>
      <c r="DU5" s="194"/>
      <c r="DV5" s="194"/>
      <c r="DW5" s="194"/>
      <c r="DX5" s="194"/>
      <c r="DY5" s="194"/>
      <c r="DZ5" s="194"/>
      <c r="EA5" s="194"/>
      <c r="EB5" s="194"/>
      <c r="EC5" s="194"/>
      <c r="ED5" s="194"/>
      <c r="EE5" s="194"/>
      <c r="EF5" s="194"/>
      <c r="EG5" s="194"/>
      <c r="EH5" s="194"/>
      <c r="EI5" s="194"/>
      <c r="EJ5" s="194"/>
      <c r="EK5" s="194"/>
      <c r="EL5" s="195"/>
    </row>
    <row r="6" spans="1:155" ht="15" customHeight="1" thickBot="1" x14ac:dyDescent="0.25"/>
    <row r="7" spans="1:155" ht="39.75" customHeight="1" x14ac:dyDescent="0.2">
      <c r="Q7" s="13"/>
      <c r="R7" s="13"/>
      <c r="S7" s="13"/>
      <c r="T7" s="13"/>
      <c r="U7" s="13"/>
      <c r="V7" s="13"/>
      <c r="W7" s="13"/>
      <c r="X7" s="13"/>
      <c r="Y7" s="13"/>
      <c r="Z7" s="13"/>
      <c r="AA7" s="62"/>
      <c r="AB7" s="180" t="s">
        <v>119</v>
      </c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2"/>
    </row>
    <row r="8" spans="1:155" ht="12" customHeight="1" x14ac:dyDescent="0.2">
      <c r="AB8" s="2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4"/>
      <c r="BQ8" s="4"/>
      <c r="BR8" s="3"/>
      <c r="BS8" s="64"/>
      <c r="BT8" s="64"/>
      <c r="BU8" s="3"/>
      <c r="BV8" s="4"/>
      <c r="BW8" s="3"/>
      <c r="BX8" s="4"/>
      <c r="BY8" s="5" t="s">
        <v>206</v>
      </c>
      <c r="BZ8" s="183" t="s">
        <v>52</v>
      </c>
      <c r="CA8" s="183"/>
      <c r="CB8" s="183"/>
      <c r="CC8" s="6" t="s">
        <v>37</v>
      </c>
      <c r="CD8" s="4"/>
      <c r="CE8" s="3"/>
      <c r="CF8" s="3"/>
      <c r="CG8" s="4"/>
      <c r="CH8" s="4"/>
      <c r="CI8" s="4"/>
      <c r="CJ8" s="4"/>
      <c r="CK8" s="4"/>
      <c r="CL8" s="4"/>
      <c r="CM8" s="4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7"/>
    </row>
    <row r="9" spans="1:155" ht="3.75" customHeight="1" thickBot="1" x14ac:dyDescent="0.25"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AB9" s="9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2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</row>
    <row r="10" spans="1:155" ht="27" customHeight="1" thickBot="1" x14ac:dyDescent="0.25"/>
    <row r="11" spans="1:155" ht="15.75" customHeight="1" thickBot="1" x14ac:dyDescent="0.25">
      <c r="A11" s="196" t="s">
        <v>78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8"/>
      <c r="CL11" s="196" t="s">
        <v>79</v>
      </c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8"/>
      <c r="DQ11" s="40"/>
      <c r="DR11" s="38"/>
      <c r="DS11" s="40"/>
      <c r="DT11" s="38"/>
      <c r="DV11" s="184" t="s">
        <v>38</v>
      </c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6"/>
      <c r="EU11" s="40"/>
      <c r="EV11" s="38"/>
    </row>
    <row r="12" spans="1:155" ht="2.25" customHeight="1" thickBot="1" x14ac:dyDescent="0.25">
      <c r="A12" s="199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0"/>
      <c r="AM12" s="200"/>
      <c r="AN12" s="200"/>
      <c r="AO12" s="200"/>
      <c r="AP12" s="200"/>
      <c r="AQ12" s="200"/>
      <c r="AR12" s="200"/>
      <c r="AS12" s="200"/>
      <c r="AT12" s="200"/>
      <c r="AU12" s="200"/>
      <c r="AV12" s="200"/>
      <c r="AW12" s="200"/>
      <c r="AX12" s="200"/>
      <c r="AY12" s="200"/>
      <c r="AZ12" s="200"/>
      <c r="BA12" s="200"/>
      <c r="BB12" s="200"/>
      <c r="BC12" s="200"/>
      <c r="BD12" s="200"/>
      <c r="BE12" s="200"/>
      <c r="BF12" s="200"/>
      <c r="BG12" s="200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0"/>
      <c r="CA12" s="200"/>
      <c r="CB12" s="200"/>
      <c r="CC12" s="200"/>
      <c r="CD12" s="200"/>
      <c r="CE12" s="200"/>
      <c r="CF12" s="200"/>
      <c r="CG12" s="200"/>
      <c r="CH12" s="200"/>
      <c r="CI12" s="200"/>
      <c r="CJ12" s="200"/>
      <c r="CK12" s="201"/>
      <c r="CL12" s="199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0"/>
      <c r="DA12" s="200"/>
      <c r="DB12" s="200"/>
      <c r="DC12" s="200"/>
      <c r="DD12" s="200"/>
      <c r="DE12" s="200"/>
      <c r="DF12" s="200"/>
      <c r="DG12" s="200"/>
      <c r="DH12" s="200"/>
      <c r="DI12" s="200"/>
      <c r="DJ12" s="200"/>
      <c r="DK12" s="200"/>
      <c r="DL12" s="200"/>
      <c r="DM12" s="201"/>
      <c r="DQ12" s="40"/>
      <c r="DR12" s="38"/>
      <c r="DS12" s="40"/>
      <c r="DT12" s="38"/>
      <c r="DU12" s="63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63"/>
      <c r="EU12" s="40"/>
      <c r="EV12" s="38"/>
      <c r="EW12" s="63"/>
      <c r="EX12" s="63"/>
      <c r="EY12" s="63"/>
    </row>
    <row r="13" spans="1:155" ht="14.25" customHeight="1" x14ac:dyDescent="0.2">
      <c r="A13" s="93"/>
      <c r="B13" s="44" t="s">
        <v>211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96"/>
      <c r="CJ13" s="96"/>
      <c r="CK13" s="97"/>
      <c r="CL13" s="209" t="s">
        <v>225</v>
      </c>
      <c r="CM13" s="210"/>
      <c r="CN13" s="210"/>
      <c r="CO13" s="210"/>
      <c r="CP13" s="210"/>
      <c r="CQ13" s="210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  <c r="DI13" s="210"/>
      <c r="DJ13" s="210"/>
      <c r="DK13" s="210"/>
      <c r="DL13" s="210"/>
      <c r="DM13" s="211"/>
      <c r="DP13" s="204" t="s">
        <v>224</v>
      </c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  <c r="ET13" s="204"/>
      <c r="EU13" s="204"/>
      <c r="EV13" s="204"/>
      <c r="EW13" s="204"/>
      <c r="EX13" s="204"/>
      <c r="EY13" s="204"/>
    </row>
    <row r="14" spans="1:155" ht="12" customHeight="1" x14ac:dyDescent="0.2">
      <c r="A14" s="93"/>
      <c r="B14" s="44" t="s">
        <v>212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98"/>
      <c r="CL14" s="212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CZ14" s="213"/>
      <c r="DA14" s="213"/>
      <c r="DB14" s="213"/>
      <c r="DC14" s="213"/>
      <c r="DD14" s="213"/>
      <c r="DE14" s="213"/>
      <c r="DF14" s="213"/>
      <c r="DG14" s="213"/>
      <c r="DH14" s="213"/>
      <c r="DI14" s="213"/>
      <c r="DJ14" s="213"/>
      <c r="DK14" s="213"/>
      <c r="DL14" s="213"/>
      <c r="DM14" s="21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  <c r="EN14" s="204"/>
      <c r="EO14" s="204"/>
      <c r="EP14" s="204"/>
      <c r="EQ14" s="204"/>
      <c r="ER14" s="204"/>
      <c r="ES14" s="204"/>
      <c r="ET14" s="204"/>
      <c r="EU14" s="204"/>
      <c r="EV14" s="204"/>
      <c r="EW14" s="204"/>
      <c r="EX14" s="204"/>
      <c r="EY14" s="204"/>
    </row>
    <row r="15" spans="1:155" ht="12" customHeight="1" x14ac:dyDescent="0.2">
      <c r="A15" s="93"/>
      <c r="B15" s="94" t="s">
        <v>213</v>
      </c>
      <c r="C15" s="94"/>
      <c r="D15" s="94"/>
      <c r="E15" s="94"/>
      <c r="F15" s="94"/>
      <c r="G15" s="94"/>
      <c r="H15" s="94"/>
      <c r="I15" s="94"/>
      <c r="J15" s="94"/>
      <c r="K15" s="9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98"/>
      <c r="CL15" s="212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  <c r="DL15" s="213"/>
      <c r="DM15" s="214"/>
      <c r="DP15" s="204"/>
      <c r="DQ15" s="204"/>
      <c r="DR15" s="204"/>
      <c r="DS15" s="204"/>
      <c r="DT15" s="204"/>
      <c r="DU15" s="204"/>
      <c r="DV15" s="204"/>
      <c r="DW15" s="204"/>
      <c r="DX15" s="204"/>
      <c r="DY15" s="204"/>
      <c r="DZ15" s="204"/>
      <c r="EA15" s="204"/>
      <c r="EB15" s="204"/>
      <c r="EC15" s="204"/>
      <c r="ED15" s="204"/>
      <c r="EE15" s="204"/>
      <c r="EF15" s="204"/>
      <c r="EG15" s="204"/>
      <c r="EH15" s="204"/>
      <c r="EI15" s="204"/>
      <c r="EJ15" s="204"/>
      <c r="EK15" s="204"/>
      <c r="EL15" s="204"/>
      <c r="EM15" s="204"/>
      <c r="EN15" s="204"/>
      <c r="EO15" s="204"/>
      <c r="EP15" s="204"/>
      <c r="EQ15" s="204"/>
      <c r="ER15" s="204"/>
      <c r="ES15" s="204"/>
      <c r="ET15" s="204"/>
      <c r="EU15" s="204"/>
      <c r="EV15" s="204"/>
      <c r="EW15" s="204"/>
      <c r="EX15" s="204"/>
      <c r="EY15" s="204"/>
    </row>
    <row r="16" spans="1:155" ht="12" customHeight="1" x14ac:dyDescent="0.2">
      <c r="A16" s="93"/>
      <c r="B16" s="94" t="s">
        <v>214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44"/>
      <c r="CJ16" s="44"/>
      <c r="CK16" s="98"/>
      <c r="CL16" s="212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/>
      <c r="DJ16" s="213"/>
      <c r="DK16" s="213"/>
      <c r="DL16" s="213"/>
      <c r="DM16" s="214"/>
      <c r="DP16" s="204"/>
      <c r="DQ16" s="204"/>
      <c r="DR16" s="204"/>
      <c r="DS16" s="204"/>
      <c r="DT16" s="204"/>
      <c r="DU16" s="204"/>
      <c r="DV16" s="204"/>
      <c r="DW16" s="204"/>
      <c r="DX16" s="204"/>
      <c r="DY16" s="204"/>
      <c r="DZ16" s="204"/>
      <c r="EA16" s="204"/>
      <c r="EB16" s="204"/>
      <c r="EC16" s="204"/>
      <c r="ED16" s="204"/>
      <c r="EE16" s="204"/>
      <c r="EF16" s="204"/>
      <c r="EG16" s="204"/>
      <c r="EH16" s="204"/>
      <c r="EI16" s="204"/>
      <c r="EJ16" s="204"/>
      <c r="EK16" s="204"/>
      <c r="EL16" s="204"/>
      <c r="EM16" s="204"/>
      <c r="EN16" s="204"/>
      <c r="EO16" s="204"/>
      <c r="EP16" s="204"/>
      <c r="EQ16" s="204"/>
      <c r="ER16" s="204"/>
      <c r="ES16" s="204"/>
      <c r="ET16" s="204"/>
      <c r="EU16" s="204"/>
      <c r="EV16" s="204"/>
      <c r="EW16" s="204"/>
      <c r="EX16" s="204"/>
      <c r="EY16" s="204"/>
    </row>
    <row r="17" spans="1:155" ht="3" customHeight="1" x14ac:dyDescent="0.2">
      <c r="A17" s="93"/>
      <c r="B17" s="95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44"/>
      <c r="CJ17" s="44"/>
      <c r="CK17" s="98"/>
      <c r="CL17" s="212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4"/>
      <c r="DP17" s="204"/>
      <c r="DQ17" s="204"/>
      <c r="DR17" s="204"/>
      <c r="DS17" s="204"/>
      <c r="DT17" s="204"/>
      <c r="DU17" s="204"/>
      <c r="DV17" s="204"/>
      <c r="DW17" s="204"/>
      <c r="DX17" s="204"/>
      <c r="DY17" s="204"/>
      <c r="DZ17" s="204"/>
      <c r="EA17" s="204"/>
      <c r="EB17" s="204"/>
      <c r="EC17" s="204"/>
      <c r="ED17" s="204"/>
      <c r="EE17" s="204"/>
      <c r="EF17" s="204"/>
      <c r="EG17" s="204"/>
      <c r="EH17" s="204"/>
      <c r="EI17" s="204"/>
      <c r="EJ17" s="204"/>
      <c r="EK17" s="204"/>
      <c r="EL17" s="204"/>
      <c r="EM17" s="204"/>
      <c r="EN17" s="204"/>
      <c r="EO17" s="204"/>
      <c r="EP17" s="204"/>
      <c r="EQ17" s="204"/>
      <c r="ER17" s="204"/>
      <c r="ES17" s="204"/>
      <c r="ET17" s="204"/>
      <c r="EU17" s="204"/>
      <c r="EV17" s="204"/>
      <c r="EW17" s="204"/>
      <c r="EX17" s="204"/>
      <c r="EY17" s="204"/>
    </row>
    <row r="18" spans="1:155" ht="12.75" customHeight="1" x14ac:dyDescent="0.2">
      <c r="A18" s="14"/>
      <c r="B18" s="202" t="s">
        <v>39</v>
      </c>
      <c r="C18" s="202"/>
      <c r="D18" s="202"/>
      <c r="E18" s="202"/>
      <c r="F18" s="65" t="s">
        <v>125</v>
      </c>
      <c r="G18" s="65"/>
      <c r="H18" s="6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13"/>
      <c r="CJ18" s="13"/>
      <c r="CK18" s="81"/>
      <c r="CL18" s="212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4"/>
      <c r="DQ18" s="16"/>
      <c r="DR18" s="16"/>
      <c r="DS18" s="16"/>
      <c r="DT18" s="16"/>
      <c r="DU18" s="16"/>
      <c r="DW18" s="207" t="s">
        <v>80</v>
      </c>
      <c r="DX18" s="207"/>
      <c r="DY18" s="207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J18" s="206"/>
      <c r="EK18" s="203" t="s">
        <v>81</v>
      </c>
      <c r="EL18" s="203"/>
      <c r="EM18" s="203"/>
      <c r="EN18" s="203"/>
      <c r="EO18" s="206"/>
      <c r="EP18" s="206"/>
      <c r="EQ18" s="206"/>
      <c r="ER18" s="206"/>
      <c r="ET18" s="16"/>
      <c r="EU18" s="16"/>
    </row>
    <row r="19" spans="1:155" ht="12.75" customHeight="1" x14ac:dyDescent="0.2">
      <c r="A19" s="14"/>
      <c r="F19" s="65" t="s">
        <v>126</v>
      </c>
      <c r="I19" s="65"/>
      <c r="J19" s="65"/>
      <c r="K19" s="6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13"/>
      <c r="CJ19" s="13"/>
      <c r="CK19" s="81"/>
      <c r="CL19" s="212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3"/>
      <c r="DC19" s="213"/>
      <c r="DD19" s="213"/>
      <c r="DE19" s="213"/>
      <c r="DF19" s="213"/>
      <c r="DG19" s="213"/>
      <c r="DH19" s="213"/>
      <c r="DI19" s="213"/>
      <c r="DJ19" s="213"/>
      <c r="DK19" s="213"/>
      <c r="DL19" s="213"/>
      <c r="DM19" s="214"/>
      <c r="DQ19" s="16"/>
      <c r="DR19" s="16"/>
      <c r="DS19" s="16"/>
      <c r="DT19" s="16"/>
      <c r="DU19" s="16"/>
      <c r="DW19" s="207" t="s">
        <v>80</v>
      </c>
      <c r="DX19" s="207"/>
      <c r="DY19" s="207"/>
      <c r="DZ19" s="208"/>
      <c r="EA19" s="208"/>
      <c r="EB19" s="208"/>
      <c r="EC19" s="208"/>
      <c r="ED19" s="208"/>
      <c r="EE19" s="208"/>
      <c r="EF19" s="208"/>
      <c r="EG19" s="208"/>
      <c r="EH19" s="208"/>
      <c r="EI19" s="208"/>
      <c r="EJ19" s="208"/>
      <c r="EK19" s="205" t="s">
        <v>81</v>
      </c>
      <c r="EL19" s="205"/>
      <c r="EM19" s="205"/>
      <c r="EN19" s="205"/>
      <c r="EO19" s="208"/>
      <c r="EP19" s="208"/>
      <c r="EQ19" s="208"/>
      <c r="ER19" s="208"/>
      <c r="ET19" s="16"/>
      <c r="EU19" s="16"/>
    </row>
    <row r="20" spans="1:155" ht="12.75" customHeight="1" thickBot="1" x14ac:dyDescent="0.25">
      <c r="A20" s="14"/>
      <c r="B20" s="50"/>
      <c r="C20" s="50"/>
      <c r="D20" s="50"/>
      <c r="E20" s="50"/>
      <c r="G20" s="50"/>
      <c r="H20" s="50"/>
      <c r="I20" s="50"/>
      <c r="J20" s="50"/>
      <c r="K20" s="50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13"/>
      <c r="CJ20" s="13"/>
      <c r="CK20" s="81"/>
      <c r="CL20" s="212"/>
      <c r="CM20" s="213"/>
      <c r="CN20" s="213"/>
      <c r="CO20" s="213"/>
      <c r="CP20" s="213"/>
      <c r="CQ20" s="213"/>
      <c r="CR20" s="213"/>
      <c r="CS20" s="213"/>
      <c r="CT20" s="213"/>
      <c r="CU20" s="213"/>
      <c r="CV20" s="213"/>
      <c r="CW20" s="213"/>
      <c r="CX20" s="213"/>
      <c r="CY20" s="213"/>
      <c r="CZ20" s="213"/>
      <c r="DA20" s="213"/>
      <c r="DB20" s="213"/>
      <c r="DC20" s="213"/>
      <c r="DD20" s="213"/>
      <c r="DE20" s="213"/>
      <c r="DF20" s="213"/>
      <c r="DG20" s="213"/>
      <c r="DH20" s="213"/>
      <c r="DI20" s="213"/>
      <c r="DJ20" s="213"/>
      <c r="DK20" s="213"/>
      <c r="DL20" s="213"/>
      <c r="DM20" s="214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</row>
    <row r="21" spans="1:155" ht="13.5" customHeight="1" x14ac:dyDescent="0.2">
      <c r="A21" s="17"/>
      <c r="B21" s="18"/>
      <c r="C21" s="18"/>
      <c r="D21" s="18"/>
      <c r="E21" s="18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80"/>
      <c r="CI21" s="18"/>
      <c r="CJ21" s="18"/>
      <c r="CK21" s="22"/>
      <c r="CL21" s="168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70"/>
      <c r="DT21" s="53"/>
      <c r="DV21" s="215" t="s">
        <v>40</v>
      </c>
      <c r="DW21" s="216"/>
      <c r="DX21" s="216"/>
      <c r="DY21" s="216"/>
      <c r="DZ21" s="216"/>
      <c r="EA21" s="216"/>
      <c r="EB21" s="216"/>
      <c r="EC21" s="216"/>
      <c r="ED21" s="216"/>
      <c r="EE21" s="216"/>
      <c r="EF21" s="216"/>
      <c r="EG21" s="216"/>
      <c r="EH21" s="216"/>
      <c r="EI21" s="216"/>
      <c r="EJ21" s="216"/>
      <c r="EK21" s="216"/>
      <c r="EL21" s="216"/>
      <c r="EM21" s="216"/>
      <c r="EN21" s="216"/>
      <c r="EO21" s="216"/>
      <c r="EP21" s="216"/>
      <c r="EQ21" s="216"/>
      <c r="ER21" s="216"/>
      <c r="ES21" s="217"/>
      <c r="EU21" s="53"/>
    </row>
    <row r="22" spans="1:155" ht="3" customHeight="1" thickBot="1" x14ac:dyDescent="0.25">
      <c r="A22" s="13"/>
      <c r="B22" s="13"/>
      <c r="C22" s="13"/>
      <c r="D22" s="13"/>
      <c r="E22" s="13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4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T22" s="53"/>
      <c r="DV22" s="218"/>
      <c r="DW22" s="219"/>
      <c r="DX22" s="219"/>
      <c r="DY22" s="219"/>
      <c r="DZ22" s="219"/>
      <c r="EA22" s="219"/>
      <c r="EB22" s="219"/>
      <c r="EC22" s="219"/>
      <c r="ED22" s="219"/>
      <c r="EE22" s="219"/>
      <c r="EF22" s="219"/>
      <c r="EG22" s="219"/>
      <c r="EH22" s="219"/>
      <c r="EI22" s="219"/>
      <c r="EJ22" s="219"/>
      <c r="EK22" s="219"/>
      <c r="EL22" s="219"/>
      <c r="EM22" s="219"/>
      <c r="EN22" s="219"/>
      <c r="EO22" s="219"/>
      <c r="EP22" s="219"/>
      <c r="EQ22" s="219"/>
      <c r="ER22" s="219"/>
      <c r="ES22" s="220"/>
      <c r="EU22" s="53"/>
    </row>
    <row r="23" spans="1:155" s="38" customFormat="1" ht="18" customHeight="1" x14ac:dyDescent="0.2"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3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</row>
    <row r="24" spans="1:155" ht="12.75" customHeight="1" x14ac:dyDescent="0.2">
      <c r="A24" s="19"/>
      <c r="B24" s="223" t="s">
        <v>41</v>
      </c>
      <c r="C24" s="223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20"/>
      <c r="EY24" s="21"/>
    </row>
    <row r="25" spans="1:155" ht="12" customHeight="1" x14ac:dyDescent="0.2">
      <c r="A25" s="14"/>
      <c r="B25" s="221" t="s">
        <v>2450</v>
      </c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  <c r="DI25" s="221"/>
      <c r="DJ25" s="221"/>
      <c r="DK25" s="221"/>
      <c r="DL25" s="221"/>
      <c r="DM25" s="221"/>
      <c r="DN25" s="221"/>
      <c r="DO25" s="221"/>
      <c r="DP25" s="221"/>
      <c r="DQ25" s="221"/>
      <c r="DR25" s="221"/>
      <c r="DS25" s="221"/>
      <c r="DT25" s="221"/>
      <c r="DU25" s="221"/>
      <c r="DV25" s="221"/>
      <c r="DW25" s="221"/>
      <c r="DX25" s="221"/>
      <c r="DY25" s="221"/>
      <c r="DZ25" s="221"/>
      <c r="EA25" s="221"/>
      <c r="EB25" s="221"/>
      <c r="EC25" s="221"/>
      <c r="ED25" s="221"/>
      <c r="EE25" s="221"/>
      <c r="EF25" s="221"/>
      <c r="EG25" s="221"/>
      <c r="EH25" s="221"/>
      <c r="EI25" s="221"/>
      <c r="EJ25" s="221"/>
      <c r="EK25" s="221"/>
      <c r="EL25" s="221"/>
      <c r="EM25" s="221"/>
      <c r="EN25" s="221"/>
      <c r="EO25" s="221"/>
      <c r="EP25" s="221"/>
      <c r="EQ25" s="221"/>
      <c r="ER25" s="221"/>
      <c r="ES25" s="221"/>
      <c r="ET25" s="221"/>
      <c r="EU25" s="221"/>
      <c r="EV25" s="221"/>
      <c r="EW25" s="75"/>
      <c r="EX25" s="34"/>
      <c r="EY25" s="61"/>
    </row>
    <row r="26" spans="1:155" ht="12.75" customHeight="1" x14ac:dyDescent="0.2">
      <c r="A26" s="19"/>
      <c r="B26" s="223" t="s">
        <v>42</v>
      </c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20"/>
      <c r="EY26" s="21"/>
    </row>
    <row r="27" spans="1:155" s="63" customFormat="1" ht="12" customHeight="1" x14ac:dyDescent="0.2">
      <c r="A27" s="87"/>
      <c r="B27" s="222" t="s">
        <v>2449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222"/>
      <c r="CB27" s="222"/>
      <c r="CC27" s="222"/>
      <c r="CD27" s="222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2"/>
      <c r="DE27" s="222"/>
      <c r="DF27" s="222"/>
      <c r="DG27" s="222"/>
      <c r="DH27" s="222"/>
      <c r="DI27" s="222"/>
      <c r="DJ27" s="222"/>
      <c r="DK27" s="222"/>
      <c r="DL27" s="222"/>
      <c r="DM27" s="222"/>
      <c r="DN27" s="222"/>
      <c r="DO27" s="222"/>
      <c r="DP27" s="222"/>
      <c r="DQ27" s="222"/>
      <c r="DR27" s="222"/>
      <c r="DS27" s="222"/>
      <c r="DT27" s="222"/>
      <c r="DU27" s="222"/>
      <c r="DV27" s="222"/>
      <c r="DW27" s="222"/>
      <c r="DX27" s="222"/>
      <c r="DY27" s="222"/>
      <c r="DZ27" s="222"/>
      <c r="EA27" s="222"/>
      <c r="EB27" s="222"/>
      <c r="EC27" s="222"/>
      <c r="ED27" s="222"/>
      <c r="EE27" s="222"/>
      <c r="EF27" s="222"/>
      <c r="EG27" s="222"/>
      <c r="EH27" s="222"/>
      <c r="EI27" s="222"/>
      <c r="EJ27" s="222"/>
      <c r="EK27" s="222"/>
      <c r="EL27" s="222"/>
      <c r="EM27" s="222"/>
      <c r="EN27" s="222"/>
      <c r="EO27" s="222"/>
      <c r="EP27" s="222"/>
      <c r="EQ27" s="222"/>
      <c r="ER27" s="222"/>
      <c r="ES27" s="222"/>
      <c r="ET27" s="222"/>
      <c r="EU27" s="222"/>
      <c r="EV27" s="222"/>
      <c r="EW27" s="83"/>
      <c r="EX27" s="84"/>
      <c r="EY27" s="85"/>
    </row>
    <row r="28" spans="1:155" ht="13.5" thickBot="1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</row>
    <row r="29" spans="1:155" ht="15" customHeight="1" thickBot="1" x14ac:dyDescent="0.25">
      <c r="A29" s="148" t="s">
        <v>43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59" t="s">
        <v>44</v>
      </c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1"/>
    </row>
    <row r="30" spans="1:155" ht="53.25" customHeight="1" x14ac:dyDescent="0.2">
      <c r="A30" s="150"/>
      <c r="B30" s="151"/>
      <c r="C30" s="151"/>
      <c r="D30" s="151"/>
      <c r="E30" s="151"/>
      <c r="F30" s="151"/>
      <c r="G30" s="151"/>
      <c r="H30" s="151"/>
      <c r="I30" s="151"/>
      <c r="J30" s="151"/>
      <c r="K30" s="152"/>
      <c r="L30" s="162" t="s">
        <v>215</v>
      </c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  <c r="BI30" s="163"/>
      <c r="BJ30" s="164"/>
      <c r="BK30" s="212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  <c r="CG30" s="213"/>
      <c r="CH30" s="213"/>
      <c r="CI30" s="213"/>
      <c r="CJ30" s="213"/>
      <c r="CK30" s="213"/>
      <c r="CL30" s="213"/>
      <c r="CM30" s="213"/>
      <c r="CN30" s="213"/>
      <c r="CO30" s="214"/>
      <c r="CP30" s="224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  <c r="DT30" s="226"/>
      <c r="DU30" s="168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69"/>
      <c r="ET30" s="169"/>
      <c r="EU30" s="169"/>
      <c r="EV30" s="169"/>
      <c r="EW30" s="169"/>
      <c r="EX30" s="169"/>
      <c r="EY30" s="170"/>
    </row>
    <row r="31" spans="1:155" s="49" customFormat="1" ht="13.5" customHeight="1" thickBot="1" x14ac:dyDescent="0.25">
      <c r="A31" s="174">
        <v>1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6"/>
      <c r="L31" s="177">
        <v>2</v>
      </c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9"/>
      <c r="BK31" s="171">
        <v>3</v>
      </c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>
        <v>4</v>
      </c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7">
        <v>5</v>
      </c>
      <c r="DV31" s="178"/>
      <c r="DW31" s="178"/>
      <c r="DX31" s="178"/>
      <c r="DY31" s="178"/>
      <c r="DZ31" s="178"/>
      <c r="EA31" s="178"/>
      <c r="EB31" s="178"/>
      <c r="EC31" s="178"/>
      <c r="ED31" s="178"/>
      <c r="EE31" s="178"/>
      <c r="EF31" s="178"/>
      <c r="EG31" s="178"/>
      <c r="EH31" s="178"/>
      <c r="EI31" s="178"/>
      <c r="EJ31" s="178"/>
      <c r="EK31" s="178"/>
      <c r="EL31" s="178"/>
      <c r="EM31" s="178"/>
      <c r="EN31" s="178"/>
      <c r="EO31" s="178"/>
      <c r="EP31" s="178"/>
      <c r="EQ31" s="178"/>
      <c r="ER31" s="178"/>
      <c r="ES31" s="178"/>
      <c r="ET31" s="178"/>
      <c r="EU31" s="178"/>
      <c r="EV31" s="178"/>
      <c r="EW31" s="178"/>
      <c r="EX31" s="178"/>
      <c r="EY31" s="179"/>
    </row>
    <row r="32" spans="1:155" s="70" customFormat="1" ht="14.25" customHeight="1" thickBot="1" x14ac:dyDescent="0.25">
      <c r="A32" s="145" t="s">
        <v>45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7"/>
      <c r="L32" s="165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7"/>
      <c r="BK32" s="156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8"/>
      <c r="CP32" s="153"/>
      <c r="CQ32" s="154"/>
      <c r="CR32" s="154"/>
      <c r="CS32" s="154"/>
      <c r="CT32" s="154"/>
      <c r="CU32" s="154"/>
      <c r="CV32" s="154"/>
      <c r="CW32" s="154"/>
      <c r="CX32" s="154"/>
      <c r="CY32" s="154"/>
      <c r="CZ32" s="154"/>
      <c r="DA32" s="154"/>
      <c r="DB32" s="154"/>
      <c r="DC32" s="154"/>
      <c r="DD32" s="154"/>
      <c r="DE32" s="154"/>
      <c r="DF32" s="154"/>
      <c r="DG32" s="154"/>
      <c r="DH32" s="154"/>
      <c r="DI32" s="154"/>
      <c r="DJ32" s="154"/>
      <c r="DK32" s="154"/>
      <c r="DL32" s="154"/>
      <c r="DM32" s="154"/>
      <c r="DN32" s="154"/>
      <c r="DO32" s="154"/>
      <c r="DP32" s="154"/>
      <c r="DQ32" s="154"/>
      <c r="DR32" s="154"/>
      <c r="DS32" s="154"/>
      <c r="DT32" s="155"/>
      <c r="DU32" s="172"/>
      <c r="DV32" s="172"/>
      <c r="DW32" s="172"/>
      <c r="DX32" s="172"/>
      <c r="DY32" s="172"/>
      <c r="DZ32" s="172"/>
      <c r="EA32" s="172"/>
      <c r="EB32" s="172"/>
      <c r="EC32" s="172"/>
      <c r="ED32" s="172"/>
      <c r="EE32" s="172"/>
      <c r="EF32" s="172"/>
      <c r="EG32" s="172"/>
      <c r="EH32" s="172"/>
      <c r="EI32" s="172"/>
      <c r="EJ32" s="172"/>
      <c r="EK32" s="172"/>
      <c r="EL32" s="172"/>
      <c r="EM32" s="172"/>
      <c r="EN32" s="172"/>
      <c r="EO32" s="172"/>
      <c r="EP32" s="172"/>
      <c r="EQ32" s="172"/>
      <c r="ER32" s="172"/>
      <c r="ES32" s="172"/>
      <c r="ET32" s="172"/>
      <c r="EU32" s="172"/>
      <c r="EV32" s="172"/>
      <c r="EW32" s="172"/>
      <c r="EX32" s="172"/>
      <c r="EY32" s="173"/>
    </row>
  </sheetData>
  <sheetProtection algorithmName="SHA-512" hashValue="zWZO1kXFBIYULgPHWQc+jF7vc1kFMNsLDxAssalrzQ2poFcpHky8o8aEAVKOn65UopUbeWzQrxAkEjem3IBN/Q==" saltValue="ubtvYIimDuTK56g4Hv4KZw==" spinCount="100000" sheet="1" objects="1" scenarios="1"/>
  <mergeCells count="40">
    <mergeCell ref="B25:EV25"/>
    <mergeCell ref="B27:EV27"/>
    <mergeCell ref="B24:AU24"/>
    <mergeCell ref="B26:R26"/>
    <mergeCell ref="BK30:CO30"/>
    <mergeCell ref="CP30:DT30"/>
    <mergeCell ref="B18:E18"/>
    <mergeCell ref="EK18:EN18"/>
    <mergeCell ref="DP13:EY17"/>
    <mergeCell ref="EK19:EN19"/>
    <mergeCell ref="EO18:ER18"/>
    <mergeCell ref="DW18:DY18"/>
    <mergeCell ref="DZ18:EJ18"/>
    <mergeCell ref="EO19:ER19"/>
    <mergeCell ref="DW19:DY19"/>
    <mergeCell ref="DZ19:EJ19"/>
    <mergeCell ref="CL13:DM21"/>
    <mergeCell ref="DV21:ES22"/>
    <mergeCell ref="AB7:DW7"/>
    <mergeCell ref="BZ8:CB8"/>
    <mergeCell ref="DV11:ES11"/>
    <mergeCell ref="R1:EG1"/>
    <mergeCell ref="R3:EG3"/>
    <mergeCell ref="M5:EL5"/>
    <mergeCell ref="A11:CK12"/>
    <mergeCell ref="CL11:DM12"/>
    <mergeCell ref="A32:K32"/>
    <mergeCell ref="A29:K30"/>
    <mergeCell ref="CP32:DT32"/>
    <mergeCell ref="BK32:CO32"/>
    <mergeCell ref="L29:EY29"/>
    <mergeCell ref="L30:BJ30"/>
    <mergeCell ref="L32:BJ32"/>
    <mergeCell ref="DU30:EY30"/>
    <mergeCell ref="BK31:CO31"/>
    <mergeCell ref="DU32:EY32"/>
    <mergeCell ref="CP31:DT31"/>
    <mergeCell ref="A31:K31"/>
    <mergeCell ref="L31:BJ31"/>
    <mergeCell ref="DU31:EY31"/>
  </mergeCells>
  <phoneticPr fontId="7" type="noConversion"/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29"/>
  <sheetViews>
    <sheetView view="pageBreakPreview" zoomScaleNormal="100" workbookViewId="0">
      <selection activeCell="EB14" sqref="EB14:ES14"/>
    </sheetView>
  </sheetViews>
  <sheetFormatPr defaultColWidth="0.85546875" defaultRowHeight="12.75" x14ac:dyDescent="0.2"/>
  <cols>
    <col min="1" max="1" width="1.85546875" style="1" bestFit="1" customWidth="1"/>
    <col min="2" max="152" width="0.85546875" style="1"/>
    <col min="153" max="153" width="18.85546875" style="1" customWidth="1"/>
    <col min="154" max="16384" width="0.85546875" style="1"/>
  </cols>
  <sheetData>
    <row r="1" spans="1:153" ht="16.5" customHeight="1" x14ac:dyDescent="0.25">
      <c r="B1" s="253" t="s">
        <v>486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3"/>
      <c r="EN1" s="253"/>
      <c r="EO1" s="253"/>
      <c r="EP1" s="253"/>
      <c r="EQ1" s="253"/>
      <c r="ER1" s="253"/>
      <c r="ES1" s="25"/>
      <c r="EW1" s="227" t="s">
        <v>2429</v>
      </c>
    </row>
    <row r="2" spans="1:153" ht="15.75" customHeight="1" x14ac:dyDescent="0.25">
      <c r="B2" s="391" t="s">
        <v>487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1"/>
      <c r="BO2" s="391"/>
      <c r="BP2" s="391"/>
      <c r="BQ2" s="391"/>
      <c r="BR2" s="391"/>
      <c r="BS2" s="391"/>
      <c r="BT2" s="391"/>
      <c r="BU2" s="391"/>
      <c r="BV2" s="391"/>
      <c r="BW2" s="391"/>
      <c r="BX2" s="391"/>
      <c r="BY2" s="391"/>
      <c r="BZ2" s="391"/>
      <c r="CA2" s="391"/>
      <c r="CB2" s="391"/>
      <c r="CC2" s="391"/>
      <c r="CD2" s="391"/>
      <c r="CE2" s="391"/>
      <c r="CF2" s="391"/>
      <c r="CG2" s="391"/>
      <c r="CH2" s="391"/>
      <c r="CI2" s="391"/>
      <c r="CJ2" s="391"/>
      <c r="CK2" s="391"/>
      <c r="CL2" s="391"/>
      <c r="CM2" s="391"/>
      <c r="CN2" s="391"/>
      <c r="CO2" s="391"/>
      <c r="CP2" s="391"/>
      <c r="CQ2" s="391"/>
      <c r="CR2" s="391"/>
      <c r="CS2" s="391"/>
      <c r="CT2" s="391"/>
      <c r="CU2" s="391"/>
      <c r="CV2" s="391"/>
      <c r="CW2" s="391"/>
      <c r="CX2" s="391"/>
      <c r="CY2" s="391"/>
      <c r="CZ2" s="391"/>
      <c r="DA2" s="391"/>
      <c r="DB2" s="391"/>
      <c r="DC2" s="391"/>
      <c r="DD2" s="391"/>
      <c r="DE2" s="391"/>
      <c r="DF2" s="391"/>
      <c r="DG2" s="391"/>
      <c r="DH2" s="391"/>
      <c r="DI2" s="391"/>
      <c r="DJ2" s="391"/>
      <c r="DK2" s="391"/>
      <c r="DL2" s="391"/>
      <c r="DM2" s="391"/>
      <c r="DN2" s="391"/>
      <c r="DO2" s="391"/>
      <c r="DP2" s="391"/>
      <c r="DQ2" s="391"/>
      <c r="DR2" s="391"/>
      <c r="DS2" s="391"/>
      <c r="DT2" s="391"/>
      <c r="DU2" s="391"/>
      <c r="DV2" s="391"/>
      <c r="DW2" s="391"/>
      <c r="DX2" s="391"/>
      <c r="DY2" s="391"/>
      <c r="DZ2" s="391"/>
      <c r="EA2" s="391"/>
      <c r="EB2" s="391"/>
      <c r="EC2" s="391"/>
      <c r="ED2" s="391"/>
      <c r="EE2" s="391"/>
      <c r="EF2" s="391"/>
      <c r="EG2" s="391"/>
      <c r="EH2" s="391"/>
      <c r="EI2" s="391"/>
      <c r="EJ2" s="391"/>
      <c r="EK2" s="391"/>
      <c r="EL2" s="391"/>
      <c r="EM2" s="391"/>
      <c r="EN2" s="391"/>
      <c r="EO2" s="391"/>
      <c r="EP2" s="391"/>
      <c r="EQ2" s="391"/>
      <c r="ER2" s="391"/>
      <c r="ES2" s="91"/>
      <c r="EW2" s="227"/>
    </row>
    <row r="3" spans="1:153" ht="21" customHeight="1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W3" s="138">
        <f>ПРОВЕРКА!B1381</f>
        <v>0</v>
      </c>
    </row>
    <row r="4" spans="1:153" s="51" customFormat="1" ht="30" customHeight="1" x14ac:dyDescent="0.2">
      <c r="A4" s="255" t="s">
        <v>84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6"/>
      <c r="AS4" s="256"/>
      <c r="AT4" s="256"/>
      <c r="AU4" s="256"/>
      <c r="AV4" s="256"/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  <c r="BL4" s="256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/>
      <c r="BX4" s="256"/>
      <c r="BY4" s="256"/>
      <c r="BZ4" s="256"/>
      <c r="CA4" s="256"/>
      <c r="CB4" s="256"/>
      <c r="CC4" s="256"/>
      <c r="CD4" s="256"/>
      <c r="CE4" s="256"/>
      <c r="CF4" s="256"/>
      <c r="CG4" s="256"/>
      <c r="CH4" s="256"/>
      <c r="CI4" s="256"/>
      <c r="CJ4" s="256"/>
      <c r="CK4" s="256"/>
      <c r="CL4" s="256"/>
      <c r="CM4" s="256"/>
      <c r="CN4" s="256"/>
      <c r="CO4" s="256"/>
      <c r="CP4" s="256"/>
      <c r="CQ4" s="256"/>
      <c r="CR4" s="256"/>
      <c r="CS4" s="256"/>
      <c r="CT4" s="256"/>
      <c r="CU4" s="256"/>
      <c r="CV4" s="256"/>
      <c r="CW4" s="256"/>
      <c r="CX4" s="256"/>
      <c r="CY4" s="256"/>
      <c r="CZ4" s="257"/>
      <c r="DA4" s="255" t="s">
        <v>199</v>
      </c>
      <c r="DB4" s="256"/>
      <c r="DC4" s="256"/>
      <c r="DD4" s="256"/>
      <c r="DE4" s="256"/>
      <c r="DF4" s="256"/>
      <c r="DG4" s="256"/>
      <c r="DH4" s="256"/>
      <c r="DI4" s="257"/>
      <c r="DJ4" s="247" t="s">
        <v>49</v>
      </c>
      <c r="DK4" s="248"/>
      <c r="DL4" s="248"/>
      <c r="DM4" s="248"/>
      <c r="DN4" s="248"/>
      <c r="DO4" s="248"/>
      <c r="DP4" s="248"/>
      <c r="DQ4" s="248"/>
      <c r="DR4" s="248"/>
      <c r="DS4" s="248"/>
      <c r="DT4" s="248"/>
      <c r="DU4" s="248"/>
      <c r="DV4" s="248"/>
      <c r="DW4" s="248"/>
      <c r="DX4" s="248"/>
      <c r="DY4" s="248"/>
      <c r="DZ4" s="248"/>
      <c r="EA4" s="249"/>
      <c r="EB4" s="255" t="s">
        <v>113</v>
      </c>
      <c r="EC4" s="256"/>
      <c r="ED4" s="256"/>
      <c r="EE4" s="256"/>
      <c r="EF4" s="256"/>
      <c r="EG4" s="256"/>
      <c r="EH4" s="256"/>
      <c r="EI4" s="256"/>
      <c r="EJ4" s="256"/>
      <c r="EK4" s="256"/>
      <c r="EL4" s="256"/>
      <c r="EM4" s="256"/>
      <c r="EN4" s="256"/>
      <c r="EO4" s="256"/>
      <c r="EP4" s="256"/>
      <c r="EQ4" s="256"/>
      <c r="ER4" s="256"/>
      <c r="ES4" s="257"/>
      <c r="EW4" s="49"/>
    </row>
    <row r="5" spans="1:153" s="26" customFormat="1" ht="13.5" customHeight="1" x14ac:dyDescent="0.2">
      <c r="A5" s="510">
        <v>1</v>
      </c>
      <c r="B5" s="511"/>
      <c r="C5" s="511"/>
      <c r="D5" s="511"/>
      <c r="E5" s="511"/>
      <c r="F5" s="511"/>
      <c r="G5" s="511"/>
      <c r="H5" s="511"/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1"/>
      <c r="Z5" s="511"/>
      <c r="AA5" s="511"/>
      <c r="AB5" s="511"/>
      <c r="AC5" s="511"/>
      <c r="AD5" s="511"/>
      <c r="AE5" s="511"/>
      <c r="AF5" s="511"/>
      <c r="AG5" s="511"/>
      <c r="AH5" s="511"/>
      <c r="AI5" s="511"/>
      <c r="AJ5" s="511"/>
      <c r="AK5" s="511"/>
      <c r="AL5" s="511"/>
      <c r="AM5" s="511"/>
      <c r="AN5" s="511"/>
      <c r="AO5" s="511"/>
      <c r="AP5" s="511"/>
      <c r="AQ5" s="511"/>
      <c r="AR5" s="511"/>
      <c r="AS5" s="511"/>
      <c r="AT5" s="511"/>
      <c r="AU5" s="511"/>
      <c r="AV5" s="511"/>
      <c r="AW5" s="511"/>
      <c r="AX5" s="511"/>
      <c r="AY5" s="511"/>
      <c r="AZ5" s="511"/>
      <c r="BA5" s="511"/>
      <c r="BB5" s="511"/>
      <c r="BC5" s="511"/>
      <c r="BD5" s="511"/>
      <c r="BE5" s="511"/>
      <c r="BF5" s="511"/>
      <c r="BG5" s="511"/>
      <c r="BH5" s="511"/>
      <c r="BI5" s="511"/>
      <c r="BJ5" s="511"/>
      <c r="BK5" s="511"/>
      <c r="BL5" s="511"/>
      <c r="BM5" s="511"/>
      <c r="BN5" s="511"/>
      <c r="BO5" s="511"/>
      <c r="BP5" s="511"/>
      <c r="BQ5" s="511"/>
      <c r="BR5" s="511"/>
      <c r="BS5" s="511"/>
      <c r="BT5" s="511"/>
      <c r="BU5" s="511"/>
      <c r="BV5" s="511"/>
      <c r="BW5" s="511"/>
      <c r="BX5" s="511"/>
      <c r="BY5" s="511"/>
      <c r="BZ5" s="511"/>
      <c r="CA5" s="511"/>
      <c r="CB5" s="511"/>
      <c r="CC5" s="511"/>
      <c r="CD5" s="511"/>
      <c r="CE5" s="511"/>
      <c r="CF5" s="511"/>
      <c r="CG5" s="511"/>
      <c r="CH5" s="511"/>
      <c r="CI5" s="511"/>
      <c r="CJ5" s="511"/>
      <c r="CK5" s="511"/>
      <c r="CL5" s="511"/>
      <c r="CM5" s="511"/>
      <c r="CN5" s="511"/>
      <c r="CO5" s="511"/>
      <c r="CP5" s="511"/>
      <c r="CQ5" s="511"/>
      <c r="CR5" s="511"/>
      <c r="CS5" s="511"/>
      <c r="CT5" s="511"/>
      <c r="CU5" s="511"/>
      <c r="CV5" s="511"/>
      <c r="CW5" s="511"/>
      <c r="CX5" s="511"/>
      <c r="CY5" s="511"/>
      <c r="CZ5" s="512"/>
      <c r="DA5" s="510">
        <v>2</v>
      </c>
      <c r="DB5" s="511"/>
      <c r="DC5" s="511"/>
      <c r="DD5" s="511"/>
      <c r="DE5" s="511"/>
      <c r="DF5" s="511"/>
      <c r="DG5" s="511"/>
      <c r="DH5" s="511"/>
      <c r="DI5" s="512"/>
      <c r="DJ5" s="510">
        <v>3</v>
      </c>
      <c r="DK5" s="511"/>
      <c r="DL5" s="511"/>
      <c r="DM5" s="511"/>
      <c r="DN5" s="511"/>
      <c r="DO5" s="511"/>
      <c r="DP5" s="511"/>
      <c r="DQ5" s="511"/>
      <c r="DR5" s="511"/>
      <c r="DS5" s="511"/>
      <c r="DT5" s="511"/>
      <c r="DU5" s="511"/>
      <c r="DV5" s="511"/>
      <c r="DW5" s="511"/>
      <c r="DX5" s="511"/>
      <c r="DY5" s="511"/>
      <c r="DZ5" s="511"/>
      <c r="EA5" s="512"/>
      <c r="EB5" s="510">
        <v>4</v>
      </c>
      <c r="EC5" s="511"/>
      <c r="ED5" s="511"/>
      <c r="EE5" s="511"/>
      <c r="EF5" s="511"/>
      <c r="EG5" s="511"/>
      <c r="EH5" s="511"/>
      <c r="EI5" s="511"/>
      <c r="EJ5" s="511"/>
      <c r="EK5" s="511"/>
      <c r="EL5" s="511"/>
      <c r="EM5" s="511"/>
      <c r="EN5" s="511"/>
      <c r="EO5" s="511"/>
      <c r="EP5" s="511"/>
      <c r="EQ5" s="511"/>
      <c r="ER5" s="511"/>
      <c r="ES5" s="512"/>
      <c r="EW5" s="1"/>
    </row>
    <row r="6" spans="1:153" s="13" customFormat="1" ht="12.75" customHeight="1" x14ac:dyDescent="0.2">
      <c r="A6" s="14"/>
      <c r="B6" s="239" t="s">
        <v>488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39"/>
      <c r="CW6" s="239"/>
      <c r="CX6" s="239"/>
      <c r="CY6" s="239"/>
      <c r="CZ6" s="240"/>
      <c r="DA6" s="241" t="s">
        <v>489</v>
      </c>
      <c r="DB6" s="242"/>
      <c r="DC6" s="242"/>
      <c r="DD6" s="242"/>
      <c r="DE6" s="242"/>
      <c r="DF6" s="242"/>
      <c r="DG6" s="242"/>
      <c r="DH6" s="242"/>
      <c r="DI6" s="243"/>
      <c r="DJ6" s="264">
        <v>1</v>
      </c>
      <c r="DK6" s="265"/>
      <c r="DL6" s="265"/>
      <c r="DM6" s="265"/>
      <c r="DN6" s="265"/>
      <c r="DO6" s="265"/>
      <c r="DP6" s="265"/>
      <c r="DQ6" s="265"/>
      <c r="DR6" s="265"/>
      <c r="DS6" s="265"/>
      <c r="DT6" s="265"/>
      <c r="DU6" s="265"/>
      <c r="DV6" s="265"/>
      <c r="DW6" s="265"/>
      <c r="DX6" s="265"/>
      <c r="DY6" s="265"/>
      <c r="DZ6" s="265"/>
      <c r="EA6" s="266"/>
      <c r="EB6" s="264">
        <v>1</v>
      </c>
      <c r="EC6" s="265"/>
      <c r="ED6" s="265"/>
      <c r="EE6" s="265"/>
      <c r="EF6" s="265"/>
      <c r="EG6" s="265"/>
      <c r="EH6" s="265"/>
      <c r="EI6" s="265"/>
      <c r="EJ6" s="265"/>
      <c r="EK6" s="265"/>
      <c r="EL6" s="265"/>
      <c r="EM6" s="265"/>
      <c r="EN6" s="265"/>
      <c r="EO6" s="265"/>
      <c r="EP6" s="265"/>
      <c r="EQ6" s="265"/>
      <c r="ER6" s="265"/>
      <c r="ES6" s="266"/>
      <c r="EW6" s="1"/>
    </row>
    <row r="7" spans="1:153" ht="12" customHeight="1" x14ac:dyDescent="0.2">
      <c r="A7" s="19"/>
      <c r="B7" s="495" t="s">
        <v>50</v>
      </c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5"/>
      <c r="W7" s="495"/>
      <c r="X7" s="495"/>
      <c r="Y7" s="495"/>
      <c r="Z7" s="495"/>
      <c r="AA7" s="495"/>
      <c r="AB7" s="495"/>
      <c r="AC7" s="495"/>
      <c r="AD7" s="495"/>
      <c r="AE7" s="495"/>
      <c r="AF7" s="495"/>
      <c r="AG7" s="495"/>
      <c r="AH7" s="495"/>
      <c r="AI7" s="495"/>
      <c r="AJ7" s="495"/>
      <c r="AK7" s="495"/>
      <c r="AL7" s="495"/>
      <c r="AM7" s="495"/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495"/>
      <c r="BO7" s="495"/>
      <c r="BP7" s="495"/>
      <c r="BQ7" s="495"/>
      <c r="BR7" s="495"/>
      <c r="BS7" s="495"/>
      <c r="BT7" s="495"/>
      <c r="BU7" s="495"/>
      <c r="BV7" s="495"/>
      <c r="BW7" s="495"/>
      <c r="BX7" s="495"/>
      <c r="BY7" s="495"/>
      <c r="BZ7" s="495"/>
      <c r="CA7" s="495"/>
      <c r="CB7" s="495"/>
      <c r="CC7" s="495"/>
      <c r="CD7" s="495"/>
      <c r="CE7" s="495"/>
      <c r="CF7" s="495"/>
      <c r="CG7" s="495"/>
      <c r="CH7" s="495"/>
      <c r="CI7" s="495"/>
      <c r="CJ7" s="495"/>
      <c r="CK7" s="495"/>
      <c r="CL7" s="495"/>
      <c r="CM7" s="495"/>
      <c r="CN7" s="495"/>
      <c r="CO7" s="495"/>
      <c r="CP7" s="495"/>
      <c r="CQ7" s="495"/>
      <c r="CR7" s="495"/>
      <c r="CS7" s="495"/>
      <c r="CT7" s="495"/>
      <c r="CU7" s="495"/>
      <c r="CV7" s="495"/>
      <c r="CW7" s="495"/>
      <c r="CX7" s="495"/>
      <c r="CY7" s="495"/>
      <c r="CZ7" s="496"/>
      <c r="DA7" s="317" t="s">
        <v>490</v>
      </c>
      <c r="DB7" s="318"/>
      <c r="DC7" s="318"/>
      <c r="DD7" s="318"/>
      <c r="DE7" s="318"/>
      <c r="DF7" s="318"/>
      <c r="DG7" s="318"/>
      <c r="DH7" s="318"/>
      <c r="DI7" s="319"/>
      <c r="DJ7" s="335"/>
      <c r="DK7" s="336"/>
      <c r="DL7" s="336"/>
      <c r="DM7" s="336"/>
      <c r="DN7" s="336"/>
      <c r="DO7" s="336"/>
      <c r="DP7" s="336"/>
      <c r="DQ7" s="336"/>
      <c r="DR7" s="336"/>
      <c r="DS7" s="336"/>
      <c r="DT7" s="336"/>
      <c r="DU7" s="336"/>
      <c r="DV7" s="336"/>
      <c r="DW7" s="336"/>
      <c r="DX7" s="336"/>
      <c r="DY7" s="336"/>
      <c r="DZ7" s="336"/>
      <c r="EA7" s="337"/>
      <c r="EB7" s="335"/>
      <c r="EC7" s="336"/>
      <c r="ED7" s="336"/>
      <c r="EE7" s="336"/>
      <c r="EF7" s="336"/>
      <c r="EG7" s="336"/>
      <c r="EH7" s="336"/>
      <c r="EI7" s="336"/>
      <c r="EJ7" s="336"/>
      <c r="EK7" s="336"/>
      <c r="EL7" s="336"/>
      <c r="EM7" s="336"/>
      <c r="EN7" s="336"/>
      <c r="EO7" s="336"/>
      <c r="EP7" s="336"/>
      <c r="EQ7" s="336"/>
      <c r="ER7" s="336"/>
      <c r="ES7" s="337"/>
    </row>
    <row r="8" spans="1:153" ht="12.75" customHeight="1" x14ac:dyDescent="0.2">
      <c r="A8" s="17"/>
      <c r="B8" s="475" t="s">
        <v>407</v>
      </c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475"/>
      <c r="AK8" s="475"/>
      <c r="AL8" s="475"/>
      <c r="AM8" s="475"/>
      <c r="AN8" s="475"/>
      <c r="AO8" s="475"/>
      <c r="AP8" s="475"/>
      <c r="AQ8" s="475"/>
      <c r="AR8" s="475"/>
      <c r="AS8" s="475"/>
      <c r="AT8" s="475"/>
      <c r="AU8" s="475"/>
      <c r="AV8" s="475"/>
      <c r="AW8" s="475"/>
      <c r="AX8" s="475"/>
      <c r="AY8" s="475"/>
      <c r="AZ8" s="475"/>
      <c r="BA8" s="475"/>
      <c r="BB8" s="475"/>
      <c r="BC8" s="475"/>
      <c r="BD8" s="475"/>
      <c r="BE8" s="475"/>
      <c r="BF8" s="475"/>
      <c r="BG8" s="475"/>
      <c r="BH8" s="475"/>
      <c r="BI8" s="475"/>
      <c r="BJ8" s="475"/>
      <c r="BK8" s="475"/>
      <c r="BL8" s="475"/>
      <c r="BM8" s="475"/>
      <c r="BN8" s="475"/>
      <c r="BO8" s="475"/>
      <c r="BP8" s="475"/>
      <c r="BQ8" s="475"/>
      <c r="BR8" s="475"/>
      <c r="BS8" s="475"/>
      <c r="BT8" s="475"/>
      <c r="BU8" s="475"/>
      <c r="BV8" s="475"/>
      <c r="BW8" s="475"/>
      <c r="BX8" s="475"/>
      <c r="BY8" s="475"/>
      <c r="BZ8" s="475"/>
      <c r="CA8" s="475"/>
      <c r="CB8" s="475"/>
      <c r="CC8" s="475"/>
      <c r="CD8" s="475"/>
      <c r="CE8" s="475"/>
      <c r="CF8" s="475"/>
      <c r="CG8" s="475"/>
      <c r="CH8" s="475"/>
      <c r="CI8" s="475"/>
      <c r="CJ8" s="475"/>
      <c r="CK8" s="475"/>
      <c r="CL8" s="475"/>
      <c r="CM8" s="475"/>
      <c r="CN8" s="475"/>
      <c r="CO8" s="475"/>
      <c r="CP8" s="475"/>
      <c r="CQ8" s="475"/>
      <c r="CR8" s="475"/>
      <c r="CS8" s="475"/>
      <c r="CT8" s="475"/>
      <c r="CU8" s="475"/>
      <c r="CV8" s="475"/>
      <c r="CW8" s="475"/>
      <c r="CX8" s="475"/>
      <c r="CY8" s="475"/>
      <c r="CZ8" s="476"/>
      <c r="DA8" s="320"/>
      <c r="DB8" s="321"/>
      <c r="DC8" s="321"/>
      <c r="DD8" s="321"/>
      <c r="DE8" s="321"/>
      <c r="DF8" s="321"/>
      <c r="DG8" s="321"/>
      <c r="DH8" s="321"/>
      <c r="DI8" s="322"/>
      <c r="DJ8" s="250"/>
      <c r="DK8" s="338"/>
      <c r="DL8" s="338"/>
      <c r="DM8" s="338"/>
      <c r="DN8" s="338"/>
      <c r="DO8" s="338"/>
      <c r="DP8" s="338"/>
      <c r="DQ8" s="338"/>
      <c r="DR8" s="338"/>
      <c r="DS8" s="338"/>
      <c r="DT8" s="338"/>
      <c r="DU8" s="338"/>
      <c r="DV8" s="338"/>
      <c r="DW8" s="338"/>
      <c r="DX8" s="338"/>
      <c r="DY8" s="338"/>
      <c r="DZ8" s="338"/>
      <c r="EA8" s="339"/>
      <c r="EB8" s="250"/>
      <c r="EC8" s="338"/>
      <c r="ED8" s="338"/>
      <c r="EE8" s="338"/>
      <c r="EF8" s="338"/>
      <c r="EG8" s="338"/>
      <c r="EH8" s="338"/>
      <c r="EI8" s="338"/>
      <c r="EJ8" s="338"/>
      <c r="EK8" s="338"/>
      <c r="EL8" s="338"/>
      <c r="EM8" s="338"/>
      <c r="EN8" s="338"/>
      <c r="EO8" s="338"/>
      <c r="EP8" s="338"/>
      <c r="EQ8" s="338"/>
      <c r="ER8" s="338"/>
      <c r="ES8" s="339"/>
    </row>
    <row r="9" spans="1:153" ht="12.75" customHeight="1" x14ac:dyDescent="0.2">
      <c r="A9" s="19"/>
      <c r="B9" s="455" t="s">
        <v>491</v>
      </c>
      <c r="C9" s="455"/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  <c r="AK9" s="455"/>
      <c r="AL9" s="455"/>
      <c r="AM9" s="455"/>
      <c r="AN9" s="455"/>
      <c r="AO9" s="455"/>
      <c r="AP9" s="455"/>
      <c r="AQ9" s="455"/>
      <c r="AR9" s="455"/>
      <c r="AS9" s="455"/>
      <c r="AT9" s="455"/>
      <c r="AU9" s="455"/>
      <c r="AV9" s="455"/>
      <c r="AW9" s="455"/>
      <c r="AX9" s="455"/>
      <c r="AY9" s="455"/>
      <c r="AZ9" s="455"/>
      <c r="BA9" s="455"/>
      <c r="BB9" s="455"/>
      <c r="BC9" s="455"/>
      <c r="BD9" s="455"/>
      <c r="BE9" s="455"/>
      <c r="BF9" s="455"/>
      <c r="BG9" s="455"/>
      <c r="BH9" s="455"/>
      <c r="BI9" s="455"/>
      <c r="BJ9" s="455"/>
      <c r="BK9" s="455"/>
      <c r="BL9" s="455"/>
      <c r="BM9" s="455"/>
      <c r="BN9" s="455"/>
      <c r="BO9" s="455"/>
      <c r="BP9" s="455"/>
      <c r="BQ9" s="455"/>
      <c r="BR9" s="455"/>
      <c r="BS9" s="455"/>
      <c r="BT9" s="455"/>
      <c r="BU9" s="455"/>
      <c r="BV9" s="455"/>
      <c r="BW9" s="455"/>
      <c r="BX9" s="455"/>
      <c r="BY9" s="455"/>
      <c r="BZ9" s="455"/>
      <c r="CA9" s="455"/>
      <c r="CB9" s="455"/>
      <c r="CC9" s="455"/>
      <c r="CD9" s="455"/>
      <c r="CE9" s="455"/>
      <c r="CF9" s="455"/>
      <c r="CG9" s="455"/>
      <c r="CH9" s="455"/>
      <c r="CI9" s="455"/>
      <c r="CJ9" s="455"/>
      <c r="CK9" s="455"/>
      <c r="CL9" s="455"/>
      <c r="CM9" s="455"/>
      <c r="CN9" s="455"/>
      <c r="CO9" s="455"/>
      <c r="CP9" s="455"/>
      <c r="CQ9" s="455"/>
      <c r="CR9" s="455"/>
      <c r="CS9" s="455"/>
      <c r="CT9" s="455"/>
      <c r="CU9" s="455"/>
      <c r="CV9" s="455"/>
      <c r="CW9" s="455"/>
      <c r="CX9" s="455"/>
      <c r="CY9" s="455"/>
      <c r="CZ9" s="456"/>
      <c r="DA9" s="241" t="s">
        <v>492</v>
      </c>
      <c r="DB9" s="242"/>
      <c r="DC9" s="242"/>
      <c r="DD9" s="242"/>
      <c r="DE9" s="242"/>
      <c r="DF9" s="242"/>
      <c r="DG9" s="242"/>
      <c r="DH9" s="242"/>
      <c r="DI9" s="243"/>
      <c r="DJ9" s="264"/>
      <c r="DK9" s="265"/>
      <c r="DL9" s="265"/>
      <c r="DM9" s="265"/>
      <c r="DN9" s="265"/>
      <c r="DO9" s="265"/>
      <c r="DP9" s="265"/>
      <c r="DQ9" s="265"/>
      <c r="DR9" s="265"/>
      <c r="DS9" s="265"/>
      <c r="DT9" s="265"/>
      <c r="DU9" s="265"/>
      <c r="DV9" s="265"/>
      <c r="DW9" s="265"/>
      <c r="DX9" s="265"/>
      <c r="DY9" s="265"/>
      <c r="DZ9" s="265"/>
      <c r="EA9" s="266"/>
      <c r="EB9" s="264"/>
      <c r="EC9" s="265"/>
      <c r="ED9" s="265"/>
      <c r="EE9" s="265"/>
      <c r="EF9" s="265"/>
      <c r="EG9" s="265"/>
      <c r="EH9" s="265"/>
      <c r="EI9" s="265"/>
      <c r="EJ9" s="265"/>
      <c r="EK9" s="265"/>
      <c r="EL9" s="265"/>
      <c r="EM9" s="265"/>
      <c r="EN9" s="265"/>
      <c r="EO9" s="265"/>
      <c r="EP9" s="265"/>
      <c r="EQ9" s="265"/>
      <c r="ER9" s="265"/>
      <c r="ES9" s="266"/>
      <c r="EW9" s="227"/>
    </row>
    <row r="10" spans="1:153" ht="12" customHeight="1" x14ac:dyDescent="0.2">
      <c r="A10" s="19"/>
      <c r="B10" s="483" t="s">
        <v>409</v>
      </c>
      <c r="C10" s="483"/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3"/>
      <c r="AA10" s="483"/>
      <c r="AB10" s="483"/>
      <c r="AC10" s="483"/>
      <c r="AD10" s="483"/>
      <c r="AE10" s="483"/>
      <c r="AF10" s="483"/>
      <c r="AG10" s="483"/>
      <c r="AH10" s="483"/>
      <c r="AI10" s="483"/>
      <c r="AJ10" s="483"/>
      <c r="AK10" s="483"/>
      <c r="AL10" s="483"/>
      <c r="AM10" s="483"/>
      <c r="AN10" s="483"/>
      <c r="AO10" s="483"/>
      <c r="AP10" s="483"/>
      <c r="AQ10" s="483"/>
      <c r="AR10" s="483"/>
      <c r="AS10" s="483"/>
      <c r="AT10" s="483"/>
      <c r="AU10" s="483"/>
      <c r="AV10" s="483"/>
      <c r="AW10" s="483"/>
      <c r="AX10" s="483"/>
      <c r="AY10" s="483"/>
      <c r="AZ10" s="483"/>
      <c r="BA10" s="483"/>
      <c r="BB10" s="483"/>
      <c r="BC10" s="483"/>
      <c r="BD10" s="483"/>
      <c r="BE10" s="483"/>
      <c r="BF10" s="483"/>
      <c r="BG10" s="483"/>
      <c r="BH10" s="483"/>
      <c r="BI10" s="483"/>
      <c r="BJ10" s="483"/>
      <c r="BK10" s="483"/>
      <c r="BL10" s="483"/>
      <c r="BM10" s="483"/>
      <c r="BN10" s="483"/>
      <c r="BO10" s="483"/>
      <c r="BP10" s="483"/>
      <c r="BQ10" s="483"/>
      <c r="BR10" s="483"/>
      <c r="BS10" s="483"/>
      <c r="BT10" s="483"/>
      <c r="BU10" s="483"/>
      <c r="BV10" s="483"/>
      <c r="BW10" s="483"/>
      <c r="BX10" s="483"/>
      <c r="BY10" s="483"/>
      <c r="BZ10" s="483"/>
      <c r="CA10" s="483"/>
      <c r="CB10" s="483"/>
      <c r="CC10" s="483"/>
      <c r="CD10" s="483"/>
      <c r="CE10" s="483"/>
      <c r="CF10" s="483"/>
      <c r="CG10" s="483"/>
      <c r="CH10" s="483"/>
      <c r="CI10" s="483"/>
      <c r="CJ10" s="483"/>
      <c r="CK10" s="483"/>
      <c r="CL10" s="483"/>
      <c r="CM10" s="483"/>
      <c r="CN10" s="483"/>
      <c r="CO10" s="483"/>
      <c r="CP10" s="483"/>
      <c r="CQ10" s="483"/>
      <c r="CR10" s="483"/>
      <c r="CS10" s="483"/>
      <c r="CT10" s="483"/>
      <c r="CU10" s="483"/>
      <c r="CV10" s="483"/>
      <c r="CW10" s="483"/>
      <c r="CX10" s="483"/>
      <c r="CY10" s="483"/>
      <c r="CZ10" s="484"/>
      <c r="DA10" s="317" t="s">
        <v>493</v>
      </c>
      <c r="DB10" s="318"/>
      <c r="DC10" s="318"/>
      <c r="DD10" s="318"/>
      <c r="DE10" s="318"/>
      <c r="DF10" s="318"/>
      <c r="DG10" s="318"/>
      <c r="DH10" s="318"/>
      <c r="DI10" s="319"/>
      <c r="DJ10" s="335"/>
      <c r="DK10" s="336"/>
      <c r="DL10" s="336"/>
      <c r="DM10" s="336"/>
      <c r="DN10" s="336"/>
      <c r="DO10" s="336"/>
      <c r="DP10" s="336"/>
      <c r="DQ10" s="336"/>
      <c r="DR10" s="336"/>
      <c r="DS10" s="336"/>
      <c r="DT10" s="336"/>
      <c r="DU10" s="336"/>
      <c r="DV10" s="336"/>
      <c r="DW10" s="336"/>
      <c r="DX10" s="336"/>
      <c r="DY10" s="336"/>
      <c r="DZ10" s="336"/>
      <c r="EA10" s="337"/>
      <c r="EB10" s="335"/>
      <c r="EC10" s="336"/>
      <c r="ED10" s="336"/>
      <c r="EE10" s="336"/>
      <c r="EF10" s="336"/>
      <c r="EG10" s="336"/>
      <c r="EH10" s="336"/>
      <c r="EI10" s="336"/>
      <c r="EJ10" s="336"/>
      <c r="EK10" s="336"/>
      <c r="EL10" s="336"/>
      <c r="EM10" s="336"/>
      <c r="EN10" s="336"/>
      <c r="EO10" s="336"/>
      <c r="EP10" s="336"/>
      <c r="EQ10" s="336"/>
      <c r="ER10" s="336"/>
      <c r="ES10" s="337"/>
      <c r="EW10" s="227"/>
    </row>
    <row r="11" spans="1:153" ht="12.75" customHeight="1" x14ac:dyDescent="0.2">
      <c r="A11" s="17"/>
      <c r="B11" s="493" t="s">
        <v>61</v>
      </c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/>
      <c r="U11" s="493"/>
      <c r="V11" s="493"/>
      <c r="W11" s="493"/>
      <c r="X11" s="493"/>
      <c r="Y11" s="493"/>
      <c r="Z11" s="493"/>
      <c r="AA11" s="493"/>
      <c r="AB11" s="493"/>
      <c r="AC11" s="493"/>
      <c r="AD11" s="493"/>
      <c r="AE11" s="493"/>
      <c r="AF11" s="493"/>
      <c r="AG11" s="493"/>
      <c r="AH11" s="493"/>
      <c r="AI11" s="493"/>
      <c r="AJ11" s="493"/>
      <c r="AK11" s="493"/>
      <c r="AL11" s="493"/>
      <c r="AM11" s="493"/>
      <c r="AN11" s="493"/>
      <c r="AO11" s="493"/>
      <c r="AP11" s="493"/>
      <c r="AQ11" s="493"/>
      <c r="AR11" s="493"/>
      <c r="AS11" s="493"/>
      <c r="AT11" s="493"/>
      <c r="AU11" s="493"/>
      <c r="AV11" s="493"/>
      <c r="AW11" s="493"/>
      <c r="AX11" s="493"/>
      <c r="AY11" s="493"/>
      <c r="AZ11" s="493"/>
      <c r="BA11" s="493"/>
      <c r="BB11" s="493"/>
      <c r="BC11" s="493"/>
      <c r="BD11" s="493"/>
      <c r="BE11" s="493"/>
      <c r="BF11" s="493"/>
      <c r="BG11" s="493"/>
      <c r="BH11" s="493"/>
      <c r="BI11" s="493"/>
      <c r="BJ11" s="493"/>
      <c r="BK11" s="493"/>
      <c r="BL11" s="493"/>
      <c r="BM11" s="493"/>
      <c r="BN11" s="493"/>
      <c r="BO11" s="493"/>
      <c r="BP11" s="493"/>
      <c r="BQ11" s="493"/>
      <c r="BR11" s="493"/>
      <c r="BS11" s="493"/>
      <c r="BT11" s="493"/>
      <c r="BU11" s="493"/>
      <c r="BV11" s="493"/>
      <c r="BW11" s="493"/>
      <c r="BX11" s="493"/>
      <c r="BY11" s="493"/>
      <c r="BZ11" s="493"/>
      <c r="CA11" s="493"/>
      <c r="CB11" s="493"/>
      <c r="CC11" s="493"/>
      <c r="CD11" s="493"/>
      <c r="CE11" s="493"/>
      <c r="CF11" s="493"/>
      <c r="CG11" s="493"/>
      <c r="CH11" s="493"/>
      <c r="CI11" s="493"/>
      <c r="CJ11" s="493"/>
      <c r="CK11" s="493"/>
      <c r="CL11" s="493"/>
      <c r="CM11" s="493"/>
      <c r="CN11" s="493"/>
      <c r="CO11" s="493"/>
      <c r="CP11" s="493"/>
      <c r="CQ11" s="493"/>
      <c r="CR11" s="493"/>
      <c r="CS11" s="493"/>
      <c r="CT11" s="493"/>
      <c r="CU11" s="493"/>
      <c r="CV11" s="493"/>
      <c r="CW11" s="493"/>
      <c r="CX11" s="493"/>
      <c r="CY11" s="493"/>
      <c r="CZ11" s="494"/>
      <c r="DA11" s="320"/>
      <c r="DB11" s="321"/>
      <c r="DC11" s="321"/>
      <c r="DD11" s="321"/>
      <c r="DE11" s="321"/>
      <c r="DF11" s="321"/>
      <c r="DG11" s="321"/>
      <c r="DH11" s="321"/>
      <c r="DI11" s="322"/>
      <c r="DJ11" s="250"/>
      <c r="DK11" s="338"/>
      <c r="DL11" s="338"/>
      <c r="DM11" s="338"/>
      <c r="DN11" s="338"/>
      <c r="DO11" s="338"/>
      <c r="DP11" s="338"/>
      <c r="DQ11" s="338"/>
      <c r="DR11" s="338"/>
      <c r="DS11" s="338"/>
      <c r="DT11" s="338"/>
      <c r="DU11" s="338"/>
      <c r="DV11" s="338"/>
      <c r="DW11" s="338"/>
      <c r="DX11" s="338"/>
      <c r="DY11" s="338"/>
      <c r="DZ11" s="338"/>
      <c r="EA11" s="339"/>
      <c r="EB11" s="250"/>
      <c r="EC11" s="338"/>
      <c r="ED11" s="338"/>
      <c r="EE11" s="338"/>
      <c r="EF11" s="338"/>
      <c r="EG11" s="338"/>
      <c r="EH11" s="338"/>
      <c r="EI11" s="338"/>
      <c r="EJ11" s="338"/>
      <c r="EK11" s="338"/>
      <c r="EL11" s="338"/>
      <c r="EM11" s="338"/>
      <c r="EN11" s="338"/>
      <c r="EO11" s="338"/>
      <c r="EP11" s="338"/>
      <c r="EQ11" s="338"/>
      <c r="ER11" s="338"/>
      <c r="ES11" s="339"/>
      <c r="EW11" s="70"/>
    </row>
    <row r="12" spans="1:153" ht="12.75" customHeight="1" x14ac:dyDescent="0.2">
      <c r="A12" s="27"/>
      <c r="B12" s="485" t="s">
        <v>59</v>
      </c>
      <c r="C12" s="485"/>
      <c r="D12" s="485"/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485"/>
      <c r="P12" s="485"/>
      <c r="Q12" s="485"/>
      <c r="R12" s="485"/>
      <c r="S12" s="485"/>
      <c r="T12" s="485"/>
      <c r="U12" s="485"/>
      <c r="V12" s="485"/>
      <c r="W12" s="485"/>
      <c r="X12" s="485"/>
      <c r="Y12" s="485"/>
      <c r="Z12" s="485"/>
      <c r="AA12" s="485"/>
      <c r="AB12" s="485"/>
      <c r="AC12" s="485"/>
      <c r="AD12" s="485"/>
      <c r="AE12" s="485"/>
      <c r="AF12" s="485"/>
      <c r="AG12" s="485"/>
      <c r="AH12" s="485"/>
      <c r="AI12" s="485"/>
      <c r="AJ12" s="485"/>
      <c r="AK12" s="485"/>
      <c r="AL12" s="485"/>
      <c r="AM12" s="485"/>
      <c r="AN12" s="485"/>
      <c r="AO12" s="485"/>
      <c r="AP12" s="485"/>
      <c r="AQ12" s="485"/>
      <c r="AR12" s="485"/>
      <c r="AS12" s="485"/>
      <c r="AT12" s="485"/>
      <c r="AU12" s="485"/>
      <c r="AV12" s="485"/>
      <c r="AW12" s="485"/>
      <c r="AX12" s="485"/>
      <c r="AY12" s="485"/>
      <c r="AZ12" s="485"/>
      <c r="BA12" s="485"/>
      <c r="BB12" s="485"/>
      <c r="BC12" s="485"/>
      <c r="BD12" s="485"/>
      <c r="BE12" s="485"/>
      <c r="BF12" s="485"/>
      <c r="BG12" s="485"/>
      <c r="BH12" s="485"/>
      <c r="BI12" s="485"/>
      <c r="BJ12" s="485"/>
      <c r="BK12" s="485"/>
      <c r="BL12" s="485"/>
      <c r="BM12" s="485"/>
      <c r="BN12" s="485"/>
      <c r="BO12" s="485"/>
      <c r="BP12" s="485"/>
      <c r="BQ12" s="485"/>
      <c r="BR12" s="485"/>
      <c r="BS12" s="485"/>
      <c r="BT12" s="485"/>
      <c r="BU12" s="485"/>
      <c r="BV12" s="485"/>
      <c r="BW12" s="485"/>
      <c r="BX12" s="485"/>
      <c r="BY12" s="485"/>
      <c r="BZ12" s="485"/>
      <c r="CA12" s="485"/>
      <c r="CB12" s="485"/>
      <c r="CC12" s="485"/>
      <c r="CD12" s="485"/>
      <c r="CE12" s="485"/>
      <c r="CF12" s="485"/>
      <c r="CG12" s="485"/>
      <c r="CH12" s="485"/>
      <c r="CI12" s="485"/>
      <c r="CJ12" s="485"/>
      <c r="CK12" s="485"/>
      <c r="CL12" s="485"/>
      <c r="CM12" s="485"/>
      <c r="CN12" s="485"/>
      <c r="CO12" s="485"/>
      <c r="CP12" s="485"/>
      <c r="CQ12" s="485"/>
      <c r="CR12" s="485"/>
      <c r="CS12" s="485"/>
      <c r="CT12" s="485"/>
      <c r="CU12" s="485"/>
      <c r="CV12" s="485"/>
      <c r="CW12" s="485"/>
      <c r="CX12" s="485"/>
      <c r="CY12" s="485"/>
      <c r="CZ12" s="486"/>
      <c r="DA12" s="241" t="s">
        <v>494</v>
      </c>
      <c r="DB12" s="242"/>
      <c r="DC12" s="242"/>
      <c r="DD12" s="242"/>
      <c r="DE12" s="242"/>
      <c r="DF12" s="242"/>
      <c r="DG12" s="242"/>
      <c r="DH12" s="242"/>
      <c r="DI12" s="243"/>
      <c r="DJ12" s="264"/>
      <c r="DK12" s="265"/>
      <c r="DL12" s="265"/>
      <c r="DM12" s="265"/>
      <c r="DN12" s="265"/>
      <c r="DO12" s="265"/>
      <c r="DP12" s="265"/>
      <c r="DQ12" s="265"/>
      <c r="DR12" s="265"/>
      <c r="DS12" s="265"/>
      <c r="DT12" s="265"/>
      <c r="DU12" s="265"/>
      <c r="DV12" s="265"/>
      <c r="DW12" s="265"/>
      <c r="DX12" s="265"/>
      <c r="DY12" s="265"/>
      <c r="DZ12" s="265"/>
      <c r="EA12" s="266"/>
      <c r="EB12" s="264"/>
      <c r="EC12" s="265"/>
      <c r="ED12" s="265"/>
      <c r="EE12" s="265"/>
      <c r="EF12" s="265"/>
      <c r="EG12" s="265"/>
      <c r="EH12" s="265"/>
      <c r="EI12" s="265"/>
      <c r="EJ12" s="265"/>
      <c r="EK12" s="265"/>
      <c r="EL12" s="265"/>
      <c r="EM12" s="265"/>
      <c r="EN12" s="265"/>
      <c r="EO12" s="265"/>
      <c r="EP12" s="265"/>
      <c r="EQ12" s="265"/>
      <c r="ER12" s="265"/>
      <c r="ES12" s="266"/>
    </row>
    <row r="13" spans="1:153" ht="12.75" customHeight="1" x14ac:dyDescent="0.2">
      <c r="A13" s="27"/>
      <c r="B13" s="485" t="s">
        <v>123</v>
      </c>
      <c r="C13" s="485"/>
      <c r="D13" s="485"/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5"/>
      <c r="AS13" s="485"/>
      <c r="AT13" s="485"/>
      <c r="AU13" s="485"/>
      <c r="AV13" s="485"/>
      <c r="AW13" s="485"/>
      <c r="AX13" s="485"/>
      <c r="AY13" s="485"/>
      <c r="AZ13" s="485"/>
      <c r="BA13" s="485"/>
      <c r="BB13" s="485"/>
      <c r="BC13" s="485"/>
      <c r="BD13" s="485"/>
      <c r="BE13" s="485"/>
      <c r="BF13" s="485"/>
      <c r="BG13" s="485"/>
      <c r="BH13" s="485"/>
      <c r="BI13" s="485"/>
      <c r="BJ13" s="485"/>
      <c r="BK13" s="485"/>
      <c r="BL13" s="485"/>
      <c r="BM13" s="485"/>
      <c r="BN13" s="485"/>
      <c r="BO13" s="485"/>
      <c r="BP13" s="485"/>
      <c r="BQ13" s="485"/>
      <c r="BR13" s="485"/>
      <c r="BS13" s="485"/>
      <c r="BT13" s="485"/>
      <c r="BU13" s="485"/>
      <c r="BV13" s="485"/>
      <c r="BW13" s="485"/>
      <c r="BX13" s="485"/>
      <c r="BY13" s="485"/>
      <c r="BZ13" s="485"/>
      <c r="CA13" s="485"/>
      <c r="CB13" s="485"/>
      <c r="CC13" s="485"/>
      <c r="CD13" s="485"/>
      <c r="CE13" s="485"/>
      <c r="CF13" s="485"/>
      <c r="CG13" s="485"/>
      <c r="CH13" s="485"/>
      <c r="CI13" s="485"/>
      <c r="CJ13" s="485"/>
      <c r="CK13" s="485"/>
      <c r="CL13" s="485"/>
      <c r="CM13" s="485"/>
      <c r="CN13" s="485"/>
      <c r="CO13" s="485"/>
      <c r="CP13" s="485"/>
      <c r="CQ13" s="485"/>
      <c r="CR13" s="485"/>
      <c r="CS13" s="485"/>
      <c r="CT13" s="485"/>
      <c r="CU13" s="485"/>
      <c r="CV13" s="485"/>
      <c r="CW13" s="485"/>
      <c r="CX13" s="485"/>
      <c r="CY13" s="485"/>
      <c r="CZ13" s="486"/>
      <c r="DA13" s="241" t="s">
        <v>495</v>
      </c>
      <c r="DB13" s="242"/>
      <c r="DC13" s="242"/>
      <c r="DD13" s="242"/>
      <c r="DE13" s="242"/>
      <c r="DF13" s="242"/>
      <c r="DG13" s="242"/>
      <c r="DH13" s="242"/>
      <c r="DI13" s="243"/>
      <c r="DJ13" s="264"/>
      <c r="DK13" s="265"/>
      <c r="DL13" s="265"/>
      <c r="DM13" s="265"/>
      <c r="DN13" s="265"/>
      <c r="DO13" s="265"/>
      <c r="DP13" s="265"/>
      <c r="DQ13" s="265"/>
      <c r="DR13" s="265"/>
      <c r="DS13" s="265"/>
      <c r="DT13" s="265"/>
      <c r="DU13" s="265"/>
      <c r="DV13" s="265"/>
      <c r="DW13" s="265"/>
      <c r="DX13" s="265"/>
      <c r="DY13" s="265"/>
      <c r="DZ13" s="265"/>
      <c r="EA13" s="266"/>
      <c r="EB13" s="264"/>
      <c r="EC13" s="265"/>
      <c r="ED13" s="265"/>
      <c r="EE13" s="265"/>
      <c r="EF13" s="265"/>
      <c r="EG13" s="265"/>
      <c r="EH13" s="265"/>
      <c r="EI13" s="265"/>
      <c r="EJ13" s="265"/>
      <c r="EK13" s="265"/>
      <c r="EL13" s="265"/>
      <c r="EM13" s="265"/>
      <c r="EN13" s="265"/>
      <c r="EO13" s="265"/>
      <c r="EP13" s="265"/>
      <c r="EQ13" s="265"/>
      <c r="ER13" s="265"/>
      <c r="ES13" s="266"/>
      <c r="EW13" s="70"/>
    </row>
    <row r="14" spans="1:153" s="13" customFormat="1" ht="12.75" customHeight="1" x14ac:dyDescent="0.2">
      <c r="A14" s="19"/>
      <c r="B14" s="485" t="s">
        <v>129</v>
      </c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  <c r="N14" s="485"/>
      <c r="O14" s="485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5"/>
      <c r="AN14" s="485"/>
      <c r="AO14" s="485"/>
      <c r="AP14" s="485"/>
      <c r="AQ14" s="485"/>
      <c r="AR14" s="485"/>
      <c r="AS14" s="485"/>
      <c r="AT14" s="485"/>
      <c r="AU14" s="485"/>
      <c r="AV14" s="485"/>
      <c r="AW14" s="485"/>
      <c r="AX14" s="485"/>
      <c r="AY14" s="485"/>
      <c r="AZ14" s="485"/>
      <c r="BA14" s="485"/>
      <c r="BB14" s="485"/>
      <c r="BC14" s="485"/>
      <c r="BD14" s="485"/>
      <c r="BE14" s="485"/>
      <c r="BF14" s="485"/>
      <c r="BG14" s="485"/>
      <c r="BH14" s="485"/>
      <c r="BI14" s="485"/>
      <c r="BJ14" s="485"/>
      <c r="BK14" s="485"/>
      <c r="BL14" s="485"/>
      <c r="BM14" s="485"/>
      <c r="BN14" s="485"/>
      <c r="BO14" s="485"/>
      <c r="BP14" s="485"/>
      <c r="BQ14" s="485"/>
      <c r="BR14" s="485"/>
      <c r="BS14" s="485"/>
      <c r="BT14" s="485"/>
      <c r="BU14" s="485"/>
      <c r="BV14" s="485"/>
      <c r="BW14" s="485"/>
      <c r="BX14" s="485"/>
      <c r="BY14" s="485"/>
      <c r="BZ14" s="485"/>
      <c r="CA14" s="485"/>
      <c r="CB14" s="485"/>
      <c r="CC14" s="485"/>
      <c r="CD14" s="485"/>
      <c r="CE14" s="485"/>
      <c r="CF14" s="485"/>
      <c r="CG14" s="485"/>
      <c r="CH14" s="485"/>
      <c r="CI14" s="485"/>
      <c r="CJ14" s="485"/>
      <c r="CK14" s="485"/>
      <c r="CL14" s="485"/>
      <c r="CM14" s="485"/>
      <c r="CN14" s="485"/>
      <c r="CO14" s="485"/>
      <c r="CP14" s="485"/>
      <c r="CQ14" s="485"/>
      <c r="CR14" s="485"/>
      <c r="CS14" s="485"/>
      <c r="CT14" s="485"/>
      <c r="CU14" s="485"/>
      <c r="CV14" s="485"/>
      <c r="CW14" s="485"/>
      <c r="CX14" s="485"/>
      <c r="CY14" s="485"/>
      <c r="CZ14" s="486"/>
      <c r="DA14" s="241" t="s">
        <v>496</v>
      </c>
      <c r="DB14" s="242"/>
      <c r="DC14" s="242"/>
      <c r="DD14" s="242"/>
      <c r="DE14" s="242"/>
      <c r="DF14" s="242"/>
      <c r="DG14" s="242"/>
      <c r="DH14" s="242"/>
      <c r="DI14" s="243"/>
      <c r="DJ14" s="264"/>
      <c r="DK14" s="265"/>
      <c r="DL14" s="265"/>
      <c r="DM14" s="265"/>
      <c r="DN14" s="265"/>
      <c r="DO14" s="265"/>
      <c r="DP14" s="265"/>
      <c r="DQ14" s="265"/>
      <c r="DR14" s="265"/>
      <c r="DS14" s="265"/>
      <c r="DT14" s="265"/>
      <c r="DU14" s="265"/>
      <c r="DV14" s="265"/>
      <c r="DW14" s="265"/>
      <c r="DX14" s="265"/>
      <c r="DY14" s="265"/>
      <c r="DZ14" s="265"/>
      <c r="EA14" s="266"/>
      <c r="EB14" s="264"/>
      <c r="EC14" s="265"/>
      <c r="ED14" s="265"/>
      <c r="EE14" s="265"/>
      <c r="EF14" s="265"/>
      <c r="EG14" s="265"/>
      <c r="EH14" s="265"/>
      <c r="EI14" s="265"/>
      <c r="EJ14" s="265"/>
      <c r="EK14" s="265"/>
      <c r="EL14" s="265"/>
      <c r="EM14" s="265"/>
      <c r="EN14" s="265"/>
      <c r="EO14" s="265"/>
      <c r="EP14" s="265"/>
      <c r="EQ14" s="265"/>
      <c r="ER14" s="265"/>
      <c r="ES14" s="266"/>
      <c r="EW14" s="49"/>
    </row>
    <row r="15" spans="1:153" ht="12.75" customHeight="1" x14ac:dyDescent="0.2">
      <c r="A15" s="27"/>
      <c r="B15" s="485" t="s">
        <v>73</v>
      </c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485"/>
      <c r="AL15" s="485"/>
      <c r="AM15" s="485"/>
      <c r="AN15" s="485"/>
      <c r="AO15" s="485"/>
      <c r="AP15" s="485"/>
      <c r="AQ15" s="485"/>
      <c r="AR15" s="485"/>
      <c r="AS15" s="485"/>
      <c r="AT15" s="485"/>
      <c r="AU15" s="485"/>
      <c r="AV15" s="485"/>
      <c r="AW15" s="485"/>
      <c r="AX15" s="485"/>
      <c r="AY15" s="485"/>
      <c r="AZ15" s="485"/>
      <c r="BA15" s="485"/>
      <c r="BB15" s="485"/>
      <c r="BC15" s="485"/>
      <c r="BD15" s="485"/>
      <c r="BE15" s="485"/>
      <c r="BF15" s="485"/>
      <c r="BG15" s="485"/>
      <c r="BH15" s="485"/>
      <c r="BI15" s="485"/>
      <c r="BJ15" s="485"/>
      <c r="BK15" s="485"/>
      <c r="BL15" s="485"/>
      <c r="BM15" s="485"/>
      <c r="BN15" s="485"/>
      <c r="BO15" s="485"/>
      <c r="BP15" s="485"/>
      <c r="BQ15" s="485"/>
      <c r="BR15" s="485"/>
      <c r="BS15" s="485"/>
      <c r="BT15" s="485"/>
      <c r="BU15" s="485"/>
      <c r="BV15" s="485"/>
      <c r="BW15" s="485"/>
      <c r="BX15" s="485"/>
      <c r="BY15" s="485"/>
      <c r="BZ15" s="485"/>
      <c r="CA15" s="485"/>
      <c r="CB15" s="485"/>
      <c r="CC15" s="485"/>
      <c r="CD15" s="485"/>
      <c r="CE15" s="485"/>
      <c r="CF15" s="485"/>
      <c r="CG15" s="485"/>
      <c r="CH15" s="485"/>
      <c r="CI15" s="485"/>
      <c r="CJ15" s="485"/>
      <c r="CK15" s="485"/>
      <c r="CL15" s="485"/>
      <c r="CM15" s="485"/>
      <c r="CN15" s="485"/>
      <c r="CO15" s="485"/>
      <c r="CP15" s="485"/>
      <c r="CQ15" s="485"/>
      <c r="CR15" s="485"/>
      <c r="CS15" s="485"/>
      <c r="CT15" s="485"/>
      <c r="CU15" s="485"/>
      <c r="CV15" s="485"/>
      <c r="CW15" s="485"/>
      <c r="CX15" s="485"/>
      <c r="CY15" s="485"/>
      <c r="CZ15" s="486"/>
      <c r="DA15" s="241" t="s">
        <v>497</v>
      </c>
      <c r="DB15" s="242"/>
      <c r="DC15" s="242"/>
      <c r="DD15" s="242"/>
      <c r="DE15" s="242"/>
      <c r="DF15" s="242"/>
      <c r="DG15" s="242"/>
      <c r="DH15" s="242"/>
      <c r="DI15" s="243"/>
      <c r="DJ15" s="264"/>
      <c r="DK15" s="265"/>
      <c r="DL15" s="265"/>
      <c r="DM15" s="265"/>
      <c r="DN15" s="265"/>
      <c r="DO15" s="265"/>
      <c r="DP15" s="265"/>
      <c r="DQ15" s="265"/>
      <c r="DR15" s="265"/>
      <c r="DS15" s="265"/>
      <c r="DT15" s="265"/>
      <c r="DU15" s="265"/>
      <c r="DV15" s="265"/>
      <c r="DW15" s="265"/>
      <c r="DX15" s="265"/>
      <c r="DY15" s="265"/>
      <c r="DZ15" s="265"/>
      <c r="EA15" s="266"/>
      <c r="EB15" s="264"/>
      <c r="EC15" s="265"/>
      <c r="ED15" s="265"/>
      <c r="EE15" s="265"/>
      <c r="EF15" s="265"/>
      <c r="EG15" s="265"/>
      <c r="EH15" s="265"/>
      <c r="EI15" s="265"/>
      <c r="EJ15" s="265"/>
      <c r="EK15" s="265"/>
      <c r="EL15" s="265"/>
      <c r="EM15" s="265"/>
      <c r="EN15" s="265"/>
      <c r="EO15" s="265"/>
      <c r="EP15" s="265"/>
      <c r="EQ15" s="265"/>
      <c r="ER15" s="265"/>
      <c r="ES15" s="266"/>
      <c r="EW15" s="50"/>
    </row>
    <row r="16" spans="1:153" ht="12.75" customHeight="1" x14ac:dyDescent="0.2">
      <c r="A16" s="27"/>
      <c r="B16" s="485" t="s">
        <v>74</v>
      </c>
      <c r="C16" s="485"/>
      <c r="D16" s="485"/>
      <c r="E16" s="485"/>
      <c r="F16" s="485"/>
      <c r="G16" s="485"/>
      <c r="H16" s="485"/>
      <c r="I16" s="485"/>
      <c r="J16" s="485"/>
      <c r="K16" s="485"/>
      <c r="L16" s="485"/>
      <c r="M16" s="485"/>
      <c r="N16" s="485"/>
      <c r="O16" s="485"/>
      <c r="P16" s="485"/>
      <c r="Q16" s="485"/>
      <c r="R16" s="485"/>
      <c r="S16" s="485"/>
      <c r="T16" s="485"/>
      <c r="U16" s="485"/>
      <c r="V16" s="485"/>
      <c r="W16" s="485"/>
      <c r="X16" s="485"/>
      <c r="Y16" s="485"/>
      <c r="Z16" s="485"/>
      <c r="AA16" s="485"/>
      <c r="AB16" s="485"/>
      <c r="AC16" s="485"/>
      <c r="AD16" s="485"/>
      <c r="AE16" s="485"/>
      <c r="AF16" s="485"/>
      <c r="AG16" s="485"/>
      <c r="AH16" s="485"/>
      <c r="AI16" s="485"/>
      <c r="AJ16" s="485"/>
      <c r="AK16" s="485"/>
      <c r="AL16" s="485"/>
      <c r="AM16" s="485"/>
      <c r="AN16" s="485"/>
      <c r="AO16" s="485"/>
      <c r="AP16" s="485"/>
      <c r="AQ16" s="485"/>
      <c r="AR16" s="485"/>
      <c r="AS16" s="485"/>
      <c r="AT16" s="485"/>
      <c r="AU16" s="485"/>
      <c r="AV16" s="485"/>
      <c r="AW16" s="485"/>
      <c r="AX16" s="485"/>
      <c r="AY16" s="485"/>
      <c r="AZ16" s="485"/>
      <c r="BA16" s="485"/>
      <c r="BB16" s="485"/>
      <c r="BC16" s="485"/>
      <c r="BD16" s="485"/>
      <c r="BE16" s="485"/>
      <c r="BF16" s="485"/>
      <c r="BG16" s="485"/>
      <c r="BH16" s="485"/>
      <c r="BI16" s="485"/>
      <c r="BJ16" s="485"/>
      <c r="BK16" s="485"/>
      <c r="BL16" s="485"/>
      <c r="BM16" s="485"/>
      <c r="BN16" s="485"/>
      <c r="BO16" s="485"/>
      <c r="BP16" s="485"/>
      <c r="BQ16" s="485"/>
      <c r="BR16" s="485"/>
      <c r="BS16" s="485"/>
      <c r="BT16" s="485"/>
      <c r="BU16" s="485"/>
      <c r="BV16" s="485"/>
      <c r="BW16" s="485"/>
      <c r="BX16" s="485"/>
      <c r="BY16" s="485"/>
      <c r="BZ16" s="485"/>
      <c r="CA16" s="485"/>
      <c r="CB16" s="485"/>
      <c r="CC16" s="485"/>
      <c r="CD16" s="485"/>
      <c r="CE16" s="485"/>
      <c r="CF16" s="485"/>
      <c r="CG16" s="485"/>
      <c r="CH16" s="485"/>
      <c r="CI16" s="485"/>
      <c r="CJ16" s="485"/>
      <c r="CK16" s="485"/>
      <c r="CL16" s="485"/>
      <c r="CM16" s="485"/>
      <c r="CN16" s="485"/>
      <c r="CO16" s="485"/>
      <c r="CP16" s="485"/>
      <c r="CQ16" s="485"/>
      <c r="CR16" s="485"/>
      <c r="CS16" s="485"/>
      <c r="CT16" s="485"/>
      <c r="CU16" s="485"/>
      <c r="CV16" s="485"/>
      <c r="CW16" s="485"/>
      <c r="CX16" s="485"/>
      <c r="CY16" s="485"/>
      <c r="CZ16" s="486"/>
      <c r="DA16" s="241" t="s">
        <v>498</v>
      </c>
      <c r="DB16" s="242"/>
      <c r="DC16" s="242"/>
      <c r="DD16" s="242"/>
      <c r="DE16" s="242"/>
      <c r="DF16" s="242"/>
      <c r="DG16" s="242"/>
      <c r="DH16" s="242"/>
      <c r="DI16" s="243"/>
      <c r="DJ16" s="264"/>
      <c r="DK16" s="265"/>
      <c r="DL16" s="265"/>
      <c r="DM16" s="265"/>
      <c r="DN16" s="265"/>
      <c r="DO16" s="265"/>
      <c r="DP16" s="265"/>
      <c r="DQ16" s="265"/>
      <c r="DR16" s="265"/>
      <c r="DS16" s="265"/>
      <c r="DT16" s="265"/>
      <c r="DU16" s="265"/>
      <c r="DV16" s="265"/>
      <c r="DW16" s="265"/>
      <c r="DX16" s="265"/>
      <c r="DY16" s="265"/>
      <c r="DZ16" s="265"/>
      <c r="EA16" s="266"/>
      <c r="EB16" s="264"/>
      <c r="EC16" s="265"/>
      <c r="ED16" s="265"/>
      <c r="EE16" s="265"/>
      <c r="EF16" s="265"/>
      <c r="EG16" s="265"/>
      <c r="EH16" s="265"/>
      <c r="EI16" s="265"/>
      <c r="EJ16" s="265"/>
      <c r="EK16" s="265"/>
      <c r="EL16" s="265"/>
      <c r="EM16" s="265"/>
      <c r="EN16" s="265"/>
      <c r="EO16" s="265"/>
      <c r="EP16" s="265"/>
      <c r="EQ16" s="265"/>
      <c r="ER16" s="265"/>
      <c r="ES16" s="266"/>
    </row>
    <row r="17" spans="1:153" ht="12.75" customHeight="1" x14ac:dyDescent="0.2">
      <c r="A17" s="27"/>
      <c r="B17" s="485" t="s">
        <v>75</v>
      </c>
      <c r="C17" s="485"/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  <c r="S17" s="485"/>
      <c r="T17" s="485"/>
      <c r="U17" s="485"/>
      <c r="V17" s="485"/>
      <c r="W17" s="485"/>
      <c r="X17" s="485"/>
      <c r="Y17" s="485"/>
      <c r="Z17" s="485"/>
      <c r="AA17" s="485"/>
      <c r="AB17" s="485"/>
      <c r="AC17" s="485"/>
      <c r="AD17" s="485"/>
      <c r="AE17" s="485"/>
      <c r="AF17" s="485"/>
      <c r="AG17" s="485"/>
      <c r="AH17" s="485"/>
      <c r="AI17" s="485"/>
      <c r="AJ17" s="485"/>
      <c r="AK17" s="485"/>
      <c r="AL17" s="485"/>
      <c r="AM17" s="485"/>
      <c r="AN17" s="485"/>
      <c r="AO17" s="485"/>
      <c r="AP17" s="485"/>
      <c r="AQ17" s="485"/>
      <c r="AR17" s="485"/>
      <c r="AS17" s="485"/>
      <c r="AT17" s="485"/>
      <c r="AU17" s="485"/>
      <c r="AV17" s="485"/>
      <c r="AW17" s="485"/>
      <c r="AX17" s="485"/>
      <c r="AY17" s="485"/>
      <c r="AZ17" s="485"/>
      <c r="BA17" s="485"/>
      <c r="BB17" s="485"/>
      <c r="BC17" s="485"/>
      <c r="BD17" s="485"/>
      <c r="BE17" s="485"/>
      <c r="BF17" s="485"/>
      <c r="BG17" s="485"/>
      <c r="BH17" s="485"/>
      <c r="BI17" s="485"/>
      <c r="BJ17" s="485"/>
      <c r="BK17" s="485"/>
      <c r="BL17" s="485"/>
      <c r="BM17" s="485"/>
      <c r="BN17" s="485"/>
      <c r="BO17" s="485"/>
      <c r="BP17" s="485"/>
      <c r="BQ17" s="485"/>
      <c r="BR17" s="485"/>
      <c r="BS17" s="485"/>
      <c r="BT17" s="485"/>
      <c r="BU17" s="485"/>
      <c r="BV17" s="485"/>
      <c r="BW17" s="485"/>
      <c r="BX17" s="485"/>
      <c r="BY17" s="485"/>
      <c r="BZ17" s="485"/>
      <c r="CA17" s="485"/>
      <c r="CB17" s="485"/>
      <c r="CC17" s="485"/>
      <c r="CD17" s="485"/>
      <c r="CE17" s="485"/>
      <c r="CF17" s="485"/>
      <c r="CG17" s="485"/>
      <c r="CH17" s="485"/>
      <c r="CI17" s="485"/>
      <c r="CJ17" s="485"/>
      <c r="CK17" s="485"/>
      <c r="CL17" s="485"/>
      <c r="CM17" s="485"/>
      <c r="CN17" s="485"/>
      <c r="CO17" s="485"/>
      <c r="CP17" s="485"/>
      <c r="CQ17" s="485"/>
      <c r="CR17" s="485"/>
      <c r="CS17" s="485"/>
      <c r="CT17" s="485"/>
      <c r="CU17" s="485"/>
      <c r="CV17" s="485"/>
      <c r="CW17" s="485"/>
      <c r="CX17" s="485"/>
      <c r="CY17" s="485"/>
      <c r="CZ17" s="486"/>
      <c r="DA17" s="241" t="s">
        <v>499</v>
      </c>
      <c r="DB17" s="242"/>
      <c r="DC17" s="242"/>
      <c r="DD17" s="242"/>
      <c r="DE17" s="242"/>
      <c r="DF17" s="242"/>
      <c r="DG17" s="242"/>
      <c r="DH17" s="242"/>
      <c r="DI17" s="243"/>
      <c r="DJ17" s="264"/>
      <c r="DK17" s="265"/>
      <c r="DL17" s="265"/>
      <c r="DM17" s="265"/>
      <c r="DN17" s="265"/>
      <c r="DO17" s="265"/>
      <c r="DP17" s="265"/>
      <c r="DQ17" s="265"/>
      <c r="DR17" s="265"/>
      <c r="DS17" s="265"/>
      <c r="DT17" s="265"/>
      <c r="DU17" s="265"/>
      <c r="DV17" s="265"/>
      <c r="DW17" s="265"/>
      <c r="DX17" s="265"/>
      <c r="DY17" s="265"/>
      <c r="DZ17" s="265"/>
      <c r="EA17" s="266"/>
      <c r="EB17" s="264"/>
      <c r="EC17" s="265"/>
      <c r="ED17" s="265"/>
      <c r="EE17" s="265"/>
      <c r="EF17" s="265"/>
      <c r="EG17" s="265"/>
      <c r="EH17" s="265"/>
      <c r="EI17" s="265"/>
      <c r="EJ17" s="265"/>
      <c r="EK17" s="265"/>
      <c r="EL17" s="265"/>
      <c r="EM17" s="265"/>
      <c r="EN17" s="265"/>
      <c r="EO17" s="265"/>
      <c r="EP17" s="265"/>
      <c r="EQ17" s="265"/>
      <c r="ER17" s="265"/>
      <c r="ES17" s="266"/>
    </row>
    <row r="18" spans="1:153" ht="12.75" customHeight="1" x14ac:dyDescent="0.2">
      <c r="A18" s="27"/>
      <c r="B18" s="485" t="s">
        <v>60</v>
      </c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5"/>
      <c r="T18" s="485"/>
      <c r="U18" s="485"/>
      <c r="V18" s="485"/>
      <c r="W18" s="485"/>
      <c r="X18" s="485"/>
      <c r="Y18" s="485"/>
      <c r="Z18" s="485"/>
      <c r="AA18" s="485"/>
      <c r="AB18" s="485"/>
      <c r="AC18" s="485"/>
      <c r="AD18" s="485"/>
      <c r="AE18" s="485"/>
      <c r="AF18" s="485"/>
      <c r="AG18" s="485"/>
      <c r="AH18" s="485"/>
      <c r="AI18" s="485"/>
      <c r="AJ18" s="485"/>
      <c r="AK18" s="485"/>
      <c r="AL18" s="485"/>
      <c r="AM18" s="485"/>
      <c r="AN18" s="485"/>
      <c r="AO18" s="485"/>
      <c r="AP18" s="485"/>
      <c r="AQ18" s="485"/>
      <c r="AR18" s="485"/>
      <c r="AS18" s="485"/>
      <c r="AT18" s="485"/>
      <c r="AU18" s="485"/>
      <c r="AV18" s="485"/>
      <c r="AW18" s="485"/>
      <c r="AX18" s="485"/>
      <c r="AY18" s="485"/>
      <c r="AZ18" s="485"/>
      <c r="BA18" s="485"/>
      <c r="BB18" s="485"/>
      <c r="BC18" s="485"/>
      <c r="BD18" s="485"/>
      <c r="BE18" s="485"/>
      <c r="BF18" s="485"/>
      <c r="BG18" s="485"/>
      <c r="BH18" s="485"/>
      <c r="BI18" s="485"/>
      <c r="BJ18" s="485"/>
      <c r="BK18" s="485"/>
      <c r="BL18" s="485"/>
      <c r="BM18" s="485"/>
      <c r="BN18" s="485"/>
      <c r="BO18" s="485"/>
      <c r="BP18" s="485"/>
      <c r="BQ18" s="485"/>
      <c r="BR18" s="485"/>
      <c r="BS18" s="485"/>
      <c r="BT18" s="485"/>
      <c r="BU18" s="485"/>
      <c r="BV18" s="485"/>
      <c r="BW18" s="485"/>
      <c r="BX18" s="485"/>
      <c r="BY18" s="485"/>
      <c r="BZ18" s="485"/>
      <c r="CA18" s="485"/>
      <c r="CB18" s="485"/>
      <c r="CC18" s="485"/>
      <c r="CD18" s="485"/>
      <c r="CE18" s="485"/>
      <c r="CF18" s="485"/>
      <c r="CG18" s="485"/>
      <c r="CH18" s="485"/>
      <c r="CI18" s="485"/>
      <c r="CJ18" s="485"/>
      <c r="CK18" s="485"/>
      <c r="CL18" s="485"/>
      <c r="CM18" s="485"/>
      <c r="CN18" s="485"/>
      <c r="CO18" s="485"/>
      <c r="CP18" s="485"/>
      <c r="CQ18" s="485"/>
      <c r="CR18" s="485"/>
      <c r="CS18" s="485"/>
      <c r="CT18" s="485"/>
      <c r="CU18" s="485"/>
      <c r="CV18" s="485"/>
      <c r="CW18" s="485"/>
      <c r="CX18" s="485"/>
      <c r="CY18" s="485"/>
      <c r="CZ18" s="486"/>
      <c r="DA18" s="241" t="s">
        <v>500</v>
      </c>
      <c r="DB18" s="242"/>
      <c r="DC18" s="242"/>
      <c r="DD18" s="242"/>
      <c r="DE18" s="242"/>
      <c r="DF18" s="242"/>
      <c r="DG18" s="242"/>
      <c r="DH18" s="242"/>
      <c r="DI18" s="243"/>
      <c r="DJ18" s="264"/>
      <c r="DK18" s="265"/>
      <c r="DL18" s="265"/>
      <c r="DM18" s="265"/>
      <c r="DN18" s="265"/>
      <c r="DO18" s="265"/>
      <c r="DP18" s="265"/>
      <c r="DQ18" s="265"/>
      <c r="DR18" s="265"/>
      <c r="DS18" s="265"/>
      <c r="DT18" s="265"/>
      <c r="DU18" s="265"/>
      <c r="DV18" s="265"/>
      <c r="DW18" s="265"/>
      <c r="DX18" s="265"/>
      <c r="DY18" s="265"/>
      <c r="DZ18" s="265"/>
      <c r="EA18" s="266"/>
      <c r="EB18" s="264"/>
      <c r="EC18" s="265"/>
      <c r="ED18" s="265"/>
      <c r="EE18" s="265"/>
      <c r="EF18" s="265"/>
      <c r="EG18" s="265"/>
      <c r="EH18" s="265"/>
      <c r="EI18" s="265"/>
      <c r="EJ18" s="265"/>
      <c r="EK18" s="265"/>
      <c r="EL18" s="265"/>
      <c r="EM18" s="265"/>
      <c r="EN18" s="265"/>
      <c r="EO18" s="265"/>
      <c r="EP18" s="265"/>
      <c r="EQ18" s="265"/>
      <c r="ER18" s="265"/>
      <c r="ES18" s="266"/>
    </row>
    <row r="19" spans="1:153" ht="12.75" customHeight="1" x14ac:dyDescent="0.2">
      <c r="A19" s="27"/>
      <c r="B19" s="485" t="s">
        <v>76</v>
      </c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485"/>
      <c r="AI19" s="485"/>
      <c r="AJ19" s="485"/>
      <c r="AK19" s="485"/>
      <c r="AL19" s="485"/>
      <c r="AM19" s="485"/>
      <c r="AN19" s="485"/>
      <c r="AO19" s="485"/>
      <c r="AP19" s="485"/>
      <c r="AQ19" s="485"/>
      <c r="AR19" s="485"/>
      <c r="AS19" s="485"/>
      <c r="AT19" s="485"/>
      <c r="AU19" s="485"/>
      <c r="AV19" s="485"/>
      <c r="AW19" s="485"/>
      <c r="AX19" s="485"/>
      <c r="AY19" s="485"/>
      <c r="AZ19" s="485"/>
      <c r="BA19" s="485"/>
      <c r="BB19" s="485"/>
      <c r="BC19" s="485"/>
      <c r="BD19" s="485"/>
      <c r="BE19" s="485"/>
      <c r="BF19" s="485"/>
      <c r="BG19" s="485"/>
      <c r="BH19" s="485"/>
      <c r="BI19" s="485"/>
      <c r="BJ19" s="485"/>
      <c r="BK19" s="485"/>
      <c r="BL19" s="485"/>
      <c r="BM19" s="485"/>
      <c r="BN19" s="485"/>
      <c r="BO19" s="485"/>
      <c r="BP19" s="485"/>
      <c r="BQ19" s="485"/>
      <c r="BR19" s="485"/>
      <c r="BS19" s="485"/>
      <c r="BT19" s="485"/>
      <c r="BU19" s="485"/>
      <c r="BV19" s="485"/>
      <c r="BW19" s="485"/>
      <c r="BX19" s="485"/>
      <c r="BY19" s="485"/>
      <c r="BZ19" s="485"/>
      <c r="CA19" s="485"/>
      <c r="CB19" s="485"/>
      <c r="CC19" s="485"/>
      <c r="CD19" s="485"/>
      <c r="CE19" s="485"/>
      <c r="CF19" s="485"/>
      <c r="CG19" s="485"/>
      <c r="CH19" s="485"/>
      <c r="CI19" s="485"/>
      <c r="CJ19" s="485"/>
      <c r="CK19" s="485"/>
      <c r="CL19" s="485"/>
      <c r="CM19" s="485"/>
      <c r="CN19" s="485"/>
      <c r="CO19" s="485"/>
      <c r="CP19" s="485"/>
      <c r="CQ19" s="485"/>
      <c r="CR19" s="485"/>
      <c r="CS19" s="485"/>
      <c r="CT19" s="485"/>
      <c r="CU19" s="485"/>
      <c r="CV19" s="485"/>
      <c r="CW19" s="485"/>
      <c r="CX19" s="485"/>
      <c r="CY19" s="485"/>
      <c r="CZ19" s="486"/>
      <c r="DA19" s="241" t="s">
        <v>501</v>
      </c>
      <c r="DB19" s="242"/>
      <c r="DC19" s="242"/>
      <c r="DD19" s="242"/>
      <c r="DE19" s="242"/>
      <c r="DF19" s="242"/>
      <c r="DG19" s="242"/>
      <c r="DH19" s="242"/>
      <c r="DI19" s="243"/>
      <c r="DJ19" s="264"/>
      <c r="DK19" s="265"/>
      <c r="DL19" s="265"/>
      <c r="DM19" s="265"/>
      <c r="DN19" s="265"/>
      <c r="DO19" s="265"/>
      <c r="DP19" s="265"/>
      <c r="DQ19" s="265"/>
      <c r="DR19" s="265"/>
      <c r="DS19" s="265"/>
      <c r="DT19" s="265"/>
      <c r="DU19" s="265"/>
      <c r="DV19" s="265"/>
      <c r="DW19" s="265"/>
      <c r="DX19" s="265"/>
      <c r="DY19" s="265"/>
      <c r="DZ19" s="265"/>
      <c r="EA19" s="266"/>
      <c r="EB19" s="264"/>
      <c r="EC19" s="265"/>
      <c r="ED19" s="265"/>
      <c r="EE19" s="265"/>
      <c r="EF19" s="265"/>
      <c r="EG19" s="265"/>
      <c r="EH19" s="265"/>
      <c r="EI19" s="265"/>
      <c r="EJ19" s="265"/>
      <c r="EK19" s="265"/>
      <c r="EL19" s="265"/>
      <c r="EM19" s="265"/>
      <c r="EN19" s="265"/>
      <c r="EO19" s="265"/>
      <c r="EP19" s="265"/>
      <c r="EQ19" s="265"/>
      <c r="ER19" s="265"/>
      <c r="ES19" s="266"/>
      <c r="EW19" s="227"/>
    </row>
    <row r="20" spans="1:153" ht="12.75" customHeight="1" x14ac:dyDescent="0.2">
      <c r="A20" s="27"/>
      <c r="B20" s="485" t="s">
        <v>379</v>
      </c>
      <c r="C20" s="485"/>
      <c r="D20" s="485"/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5"/>
      <c r="U20" s="485"/>
      <c r="V20" s="485"/>
      <c r="W20" s="485"/>
      <c r="X20" s="485"/>
      <c r="Y20" s="485"/>
      <c r="Z20" s="485"/>
      <c r="AA20" s="485"/>
      <c r="AB20" s="485"/>
      <c r="AC20" s="485"/>
      <c r="AD20" s="485"/>
      <c r="AE20" s="485"/>
      <c r="AF20" s="485"/>
      <c r="AG20" s="485"/>
      <c r="AH20" s="485"/>
      <c r="AI20" s="485"/>
      <c r="AJ20" s="485"/>
      <c r="AK20" s="485"/>
      <c r="AL20" s="485"/>
      <c r="AM20" s="485"/>
      <c r="AN20" s="485"/>
      <c r="AO20" s="485"/>
      <c r="AP20" s="485"/>
      <c r="AQ20" s="485"/>
      <c r="AR20" s="485"/>
      <c r="AS20" s="485"/>
      <c r="AT20" s="485"/>
      <c r="AU20" s="485"/>
      <c r="AV20" s="485"/>
      <c r="AW20" s="485"/>
      <c r="AX20" s="485"/>
      <c r="AY20" s="485"/>
      <c r="AZ20" s="485"/>
      <c r="BA20" s="485"/>
      <c r="BB20" s="485"/>
      <c r="BC20" s="485"/>
      <c r="BD20" s="485"/>
      <c r="BE20" s="485"/>
      <c r="BF20" s="485"/>
      <c r="BG20" s="485"/>
      <c r="BH20" s="485"/>
      <c r="BI20" s="485"/>
      <c r="BJ20" s="485"/>
      <c r="BK20" s="485"/>
      <c r="BL20" s="485"/>
      <c r="BM20" s="485"/>
      <c r="BN20" s="485"/>
      <c r="BO20" s="485"/>
      <c r="BP20" s="485"/>
      <c r="BQ20" s="485"/>
      <c r="BR20" s="485"/>
      <c r="BS20" s="485"/>
      <c r="BT20" s="485"/>
      <c r="BU20" s="485"/>
      <c r="BV20" s="485"/>
      <c r="BW20" s="485"/>
      <c r="BX20" s="485"/>
      <c r="BY20" s="485"/>
      <c r="BZ20" s="485"/>
      <c r="CA20" s="485"/>
      <c r="CB20" s="485"/>
      <c r="CC20" s="485"/>
      <c r="CD20" s="485"/>
      <c r="CE20" s="485"/>
      <c r="CF20" s="485"/>
      <c r="CG20" s="485"/>
      <c r="CH20" s="485"/>
      <c r="CI20" s="485"/>
      <c r="CJ20" s="485"/>
      <c r="CK20" s="485"/>
      <c r="CL20" s="485"/>
      <c r="CM20" s="485"/>
      <c r="CN20" s="485"/>
      <c r="CO20" s="485"/>
      <c r="CP20" s="485"/>
      <c r="CQ20" s="485"/>
      <c r="CR20" s="485"/>
      <c r="CS20" s="485"/>
      <c r="CT20" s="485"/>
      <c r="CU20" s="485"/>
      <c r="CV20" s="485"/>
      <c r="CW20" s="485"/>
      <c r="CX20" s="485"/>
      <c r="CY20" s="485"/>
      <c r="CZ20" s="486"/>
      <c r="DA20" s="241" t="s">
        <v>502</v>
      </c>
      <c r="DB20" s="242"/>
      <c r="DC20" s="242"/>
      <c r="DD20" s="242"/>
      <c r="DE20" s="242"/>
      <c r="DF20" s="242"/>
      <c r="DG20" s="242"/>
      <c r="DH20" s="242"/>
      <c r="DI20" s="243"/>
      <c r="DJ20" s="264"/>
      <c r="DK20" s="265"/>
      <c r="DL20" s="265"/>
      <c r="DM20" s="265"/>
      <c r="DN20" s="265"/>
      <c r="DO20" s="265"/>
      <c r="DP20" s="265"/>
      <c r="DQ20" s="265"/>
      <c r="DR20" s="265"/>
      <c r="DS20" s="265"/>
      <c r="DT20" s="265"/>
      <c r="DU20" s="265"/>
      <c r="DV20" s="265"/>
      <c r="DW20" s="265"/>
      <c r="DX20" s="265"/>
      <c r="DY20" s="265"/>
      <c r="DZ20" s="265"/>
      <c r="EA20" s="266"/>
      <c r="EB20" s="264"/>
      <c r="EC20" s="265"/>
      <c r="ED20" s="265"/>
      <c r="EE20" s="265"/>
      <c r="EF20" s="265"/>
      <c r="EG20" s="265"/>
      <c r="EH20" s="265"/>
      <c r="EI20" s="265"/>
      <c r="EJ20" s="265"/>
      <c r="EK20" s="265"/>
      <c r="EL20" s="265"/>
      <c r="EM20" s="265"/>
      <c r="EN20" s="265"/>
      <c r="EO20" s="265"/>
      <c r="EP20" s="265"/>
      <c r="EQ20" s="265"/>
      <c r="ER20" s="265"/>
      <c r="ES20" s="266"/>
      <c r="EW20" s="227"/>
    </row>
    <row r="21" spans="1:153" s="13" customFormat="1" ht="12.75" customHeight="1" x14ac:dyDescent="0.2">
      <c r="A21" s="19"/>
      <c r="B21" s="485" t="s">
        <v>130</v>
      </c>
      <c r="C21" s="485"/>
      <c r="D21" s="485"/>
      <c r="E21" s="485"/>
      <c r="F21" s="485"/>
      <c r="G21" s="485"/>
      <c r="H21" s="485"/>
      <c r="I21" s="485"/>
      <c r="J21" s="485"/>
      <c r="K21" s="485"/>
      <c r="L21" s="485"/>
      <c r="M21" s="485"/>
      <c r="N21" s="485"/>
      <c r="O21" s="485"/>
      <c r="P21" s="485"/>
      <c r="Q21" s="485"/>
      <c r="R21" s="485"/>
      <c r="S21" s="485"/>
      <c r="T21" s="485"/>
      <c r="U21" s="485"/>
      <c r="V21" s="485"/>
      <c r="W21" s="485"/>
      <c r="X21" s="485"/>
      <c r="Y21" s="485"/>
      <c r="Z21" s="485"/>
      <c r="AA21" s="485"/>
      <c r="AB21" s="485"/>
      <c r="AC21" s="485"/>
      <c r="AD21" s="485"/>
      <c r="AE21" s="485"/>
      <c r="AF21" s="485"/>
      <c r="AG21" s="485"/>
      <c r="AH21" s="485"/>
      <c r="AI21" s="485"/>
      <c r="AJ21" s="485"/>
      <c r="AK21" s="485"/>
      <c r="AL21" s="485"/>
      <c r="AM21" s="485"/>
      <c r="AN21" s="485"/>
      <c r="AO21" s="485"/>
      <c r="AP21" s="485"/>
      <c r="AQ21" s="485"/>
      <c r="AR21" s="485"/>
      <c r="AS21" s="485"/>
      <c r="AT21" s="485"/>
      <c r="AU21" s="485"/>
      <c r="AV21" s="485"/>
      <c r="AW21" s="485"/>
      <c r="AX21" s="485"/>
      <c r="AY21" s="485"/>
      <c r="AZ21" s="485"/>
      <c r="BA21" s="485"/>
      <c r="BB21" s="485"/>
      <c r="BC21" s="485"/>
      <c r="BD21" s="485"/>
      <c r="BE21" s="485"/>
      <c r="BF21" s="485"/>
      <c r="BG21" s="485"/>
      <c r="BH21" s="485"/>
      <c r="BI21" s="485"/>
      <c r="BJ21" s="485"/>
      <c r="BK21" s="485"/>
      <c r="BL21" s="485"/>
      <c r="BM21" s="485"/>
      <c r="BN21" s="485"/>
      <c r="BO21" s="485"/>
      <c r="BP21" s="485"/>
      <c r="BQ21" s="485"/>
      <c r="BR21" s="485"/>
      <c r="BS21" s="485"/>
      <c r="BT21" s="485"/>
      <c r="BU21" s="485"/>
      <c r="BV21" s="485"/>
      <c r="BW21" s="485"/>
      <c r="BX21" s="485"/>
      <c r="BY21" s="485"/>
      <c r="BZ21" s="485"/>
      <c r="CA21" s="485"/>
      <c r="CB21" s="485"/>
      <c r="CC21" s="485"/>
      <c r="CD21" s="485"/>
      <c r="CE21" s="485"/>
      <c r="CF21" s="485"/>
      <c r="CG21" s="485"/>
      <c r="CH21" s="485"/>
      <c r="CI21" s="485"/>
      <c r="CJ21" s="485"/>
      <c r="CK21" s="485"/>
      <c r="CL21" s="485"/>
      <c r="CM21" s="485"/>
      <c r="CN21" s="485"/>
      <c r="CO21" s="485"/>
      <c r="CP21" s="485"/>
      <c r="CQ21" s="485"/>
      <c r="CR21" s="485"/>
      <c r="CS21" s="485"/>
      <c r="CT21" s="485"/>
      <c r="CU21" s="485"/>
      <c r="CV21" s="485"/>
      <c r="CW21" s="485"/>
      <c r="CX21" s="485"/>
      <c r="CY21" s="485"/>
      <c r="CZ21" s="486"/>
      <c r="DA21" s="241" t="s">
        <v>503</v>
      </c>
      <c r="DB21" s="242"/>
      <c r="DC21" s="242"/>
      <c r="DD21" s="242"/>
      <c r="DE21" s="242"/>
      <c r="DF21" s="242"/>
      <c r="DG21" s="242"/>
      <c r="DH21" s="242"/>
      <c r="DI21" s="243"/>
      <c r="DJ21" s="264"/>
      <c r="DK21" s="265"/>
      <c r="DL21" s="265"/>
      <c r="DM21" s="265"/>
      <c r="DN21" s="265"/>
      <c r="DO21" s="265"/>
      <c r="DP21" s="265"/>
      <c r="DQ21" s="265"/>
      <c r="DR21" s="265"/>
      <c r="DS21" s="265"/>
      <c r="DT21" s="265"/>
      <c r="DU21" s="265"/>
      <c r="DV21" s="265"/>
      <c r="DW21" s="265"/>
      <c r="DX21" s="265"/>
      <c r="DY21" s="265"/>
      <c r="DZ21" s="265"/>
      <c r="EA21" s="266"/>
      <c r="EB21" s="264"/>
      <c r="EC21" s="265"/>
      <c r="ED21" s="265"/>
      <c r="EE21" s="265"/>
      <c r="EF21" s="265"/>
      <c r="EG21" s="265"/>
      <c r="EH21" s="265"/>
      <c r="EI21" s="265"/>
      <c r="EJ21" s="265"/>
      <c r="EK21" s="265"/>
      <c r="EL21" s="265"/>
      <c r="EM21" s="265"/>
      <c r="EN21" s="265"/>
      <c r="EO21" s="265"/>
      <c r="EP21" s="265"/>
      <c r="EQ21" s="265"/>
      <c r="ER21" s="265"/>
      <c r="ES21" s="266"/>
      <c r="EW21" s="70"/>
    </row>
    <row r="22" spans="1:153" s="13" customFormat="1" ht="12.75" customHeight="1" x14ac:dyDescent="0.2">
      <c r="A22" s="19"/>
      <c r="B22" s="485" t="s">
        <v>110</v>
      </c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5"/>
      <c r="V22" s="485"/>
      <c r="W22" s="485"/>
      <c r="X22" s="485"/>
      <c r="Y22" s="485"/>
      <c r="Z22" s="485"/>
      <c r="AA22" s="485"/>
      <c r="AB22" s="485"/>
      <c r="AC22" s="485"/>
      <c r="AD22" s="485"/>
      <c r="AE22" s="485"/>
      <c r="AF22" s="485"/>
      <c r="AG22" s="485"/>
      <c r="AH22" s="485"/>
      <c r="AI22" s="485"/>
      <c r="AJ22" s="485"/>
      <c r="AK22" s="485"/>
      <c r="AL22" s="485"/>
      <c r="AM22" s="485"/>
      <c r="AN22" s="485"/>
      <c r="AO22" s="485"/>
      <c r="AP22" s="485"/>
      <c r="AQ22" s="485"/>
      <c r="AR22" s="485"/>
      <c r="AS22" s="485"/>
      <c r="AT22" s="485"/>
      <c r="AU22" s="485"/>
      <c r="AV22" s="485"/>
      <c r="AW22" s="485"/>
      <c r="AX22" s="485"/>
      <c r="AY22" s="485"/>
      <c r="AZ22" s="485"/>
      <c r="BA22" s="485"/>
      <c r="BB22" s="485"/>
      <c r="BC22" s="485"/>
      <c r="BD22" s="485"/>
      <c r="BE22" s="485"/>
      <c r="BF22" s="485"/>
      <c r="BG22" s="485"/>
      <c r="BH22" s="485"/>
      <c r="BI22" s="485"/>
      <c r="BJ22" s="485"/>
      <c r="BK22" s="485"/>
      <c r="BL22" s="485"/>
      <c r="BM22" s="485"/>
      <c r="BN22" s="485"/>
      <c r="BO22" s="485"/>
      <c r="BP22" s="485"/>
      <c r="BQ22" s="485"/>
      <c r="BR22" s="485"/>
      <c r="BS22" s="485"/>
      <c r="BT22" s="485"/>
      <c r="BU22" s="485"/>
      <c r="BV22" s="485"/>
      <c r="BW22" s="485"/>
      <c r="BX22" s="485"/>
      <c r="BY22" s="485"/>
      <c r="BZ22" s="485"/>
      <c r="CA22" s="485"/>
      <c r="CB22" s="485"/>
      <c r="CC22" s="485"/>
      <c r="CD22" s="485"/>
      <c r="CE22" s="485"/>
      <c r="CF22" s="485"/>
      <c r="CG22" s="485"/>
      <c r="CH22" s="485"/>
      <c r="CI22" s="485"/>
      <c r="CJ22" s="485"/>
      <c r="CK22" s="485"/>
      <c r="CL22" s="485"/>
      <c r="CM22" s="485"/>
      <c r="CN22" s="485"/>
      <c r="CO22" s="485"/>
      <c r="CP22" s="485"/>
      <c r="CQ22" s="485"/>
      <c r="CR22" s="485"/>
      <c r="CS22" s="485"/>
      <c r="CT22" s="485"/>
      <c r="CU22" s="485"/>
      <c r="CV22" s="485"/>
      <c r="CW22" s="485"/>
      <c r="CX22" s="485"/>
      <c r="CY22" s="485"/>
      <c r="CZ22" s="486"/>
      <c r="DA22" s="241" t="s">
        <v>504</v>
      </c>
      <c r="DB22" s="242"/>
      <c r="DC22" s="242"/>
      <c r="DD22" s="242"/>
      <c r="DE22" s="242"/>
      <c r="DF22" s="242"/>
      <c r="DG22" s="242"/>
      <c r="DH22" s="242"/>
      <c r="DI22" s="243"/>
      <c r="DJ22" s="264"/>
      <c r="DK22" s="265"/>
      <c r="DL22" s="265"/>
      <c r="DM22" s="265"/>
      <c r="DN22" s="265"/>
      <c r="DO22" s="265"/>
      <c r="DP22" s="265"/>
      <c r="DQ22" s="265"/>
      <c r="DR22" s="265"/>
      <c r="DS22" s="265"/>
      <c r="DT22" s="265"/>
      <c r="DU22" s="265"/>
      <c r="DV22" s="265"/>
      <c r="DW22" s="265"/>
      <c r="DX22" s="265"/>
      <c r="DY22" s="265"/>
      <c r="DZ22" s="265"/>
      <c r="EA22" s="266"/>
      <c r="EB22" s="264"/>
      <c r="EC22" s="265"/>
      <c r="ED22" s="265"/>
      <c r="EE22" s="265"/>
      <c r="EF22" s="265"/>
      <c r="EG22" s="265"/>
      <c r="EH22" s="265"/>
      <c r="EI22" s="265"/>
      <c r="EJ22" s="265"/>
      <c r="EK22" s="265"/>
      <c r="EL22" s="265"/>
      <c r="EM22" s="265"/>
      <c r="EN22" s="265"/>
      <c r="EO22" s="265"/>
      <c r="EP22" s="265"/>
      <c r="EQ22" s="265"/>
      <c r="ER22" s="265"/>
      <c r="ES22" s="266"/>
      <c r="EW22" s="78"/>
    </row>
    <row r="23" spans="1:153" s="13" customFormat="1" ht="12.75" customHeight="1" x14ac:dyDescent="0.2">
      <c r="A23" s="19"/>
      <c r="B23" s="485" t="s">
        <v>393</v>
      </c>
      <c r="C23" s="485"/>
      <c r="D23" s="485"/>
      <c r="E23" s="485"/>
      <c r="F23" s="485"/>
      <c r="G23" s="485"/>
      <c r="H23" s="485"/>
      <c r="I23" s="485"/>
      <c r="J23" s="485"/>
      <c r="K23" s="485"/>
      <c r="L23" s="485"/>
      <c r="M23" s="485"/>
      <c r="N23" s="485"/>
      <c r="O23" s="485"/>
      <c r="P23" s="485"/>
      <c r="Q23" s="485"/>
      <c r="R23" s="485"/>
      <c r="S23" s="485"/>
      <c r="T23" s="485"/>
      <c r="U23" s="485"/>
      <c r="V23" s="485"/>
      <c r="W23" s="485"/>
      <c r="X23" s="485"/>
      <c r="Y23" s="485"/>
      <c r="Z23" s="485"/>
      <c r="AA23" s="485"/>
      <c r="AB23" s="485"/>
      <c r="AC23" s="485"/>
      <c r="AD23" s="485"/>
      <c r="AE23" s="485"/>
      <c r="AF23" s="485"/>
      <c r="AG23" s="485"/>
      <c r="AH23" s="485"/>
      <c r="AI23" s="485"/>
      <c r="AJ23" s="485"/>
      <c r="AK23" s="485"/>
      <c r="AL23" s="485"/>
      <c r="AM23" s="485"/>
      <c r="AN23" s="485"/>
      <c r="AO23" s="485"/>
      <c r="AP23" s="485"/>
      <c r="AQ23" s="485"/>
      <c r="AR23" s="485"/>
      <c r="AS23" s="485"/>
      <c r="AT23" s="485"/>
      <c r="AU23" s="485"/>
      <c r="AV23" s="485"/>
      <c r="AW23" s="485"/>
      <c r="AX23" s="485"/>
      <c r="AY23" s="485"/>
      <c r="AZ23" s="485"/>
      <c r="BA23" s="485"/>
      <c r="BB23" s="485"/>
      <c r="BC23" s="485"/>
      <c r="BD23" s="485"/>
      <c r="BE23" s="485"/>
      <c r="BF23" s="485"/>
      <c r="BG23" s="485"/>
      <c r="BH23" s="485"/>
      <c r="BI23" s="485"/>
      <c r="BJ23" s="485"/>
      <c r="BK23" s="485"/>
      <c r="BL23" s="485"/>
      <c r="BM23" s="485"/>
      <c r="BN23" s="485"/>
      <c r="BO23" s="485"/>
      <c r="BP23" s="485"/>
      <c r="BQ23" s="485"/>
      <c r="BR23" s="485"/>
      <c r="BS23" s="485"/>
      <c r="BT23" s="485"/>
      <c r="BU23" s="485"/>
      <c r="BV23" s="485"/>
      <c r="BW23" s="485"/>
      <c r="BX23" s="485"/>
      <c r="BY23" s="485"/>
      <c r="BZ23" s="485"/>
      <c r="CA23" s="485"/>
      <c r="CB23" s="485"/>
      <c r="CC23" s="485"/>
      <c r="CD23" s="485"/>
      <c r="CE23" s="485"/>
      <c r="CF23" s="485"/>
      <c r="CG23" s="485"/>
      <c r="CH23" s="485"/>
      <c r="CI23" s="485"/>
      <c r="CJ23" s="485"/>
      <c r="CK23" s="485"/>
      <c r="CL23" s="485"/>
      <c r="CM23" s="485"/>
      <c r="CN23" s="485"/>
      <c r="CO23" s="485"/>
      <c r="CP23" s="485"/>
      <c r="CQ23" s="485"/>
      <c r="CR23" s="485"/>
      <c r="CS23" s="485"/>
      <c r="CT23" s="485"/>
      <c r="CU23" s="485"/>
      <c r="CV23" s="485"/>
      <c r="CW23" s="485"/>
      <c r="CX23" s="485"/>
      <c r="CY23" s="485"/>
      <c r="CZ23" s="486"/>
      <c r="DA23" s="241" t="s">
        <v>505</v>
      </c>
      <c r="DB23" s="242"/>
      <c r="DC23" s="242"/>
      <c r="DD23" s="242"/>
      <c r="DE23" s="242"/>
      <c r="DF23" s="242"/>
      <c r="DG23" s="242"/>
      <c r="DH23" s="242"/>
      <c r="DI23" s="243"/>
      <c r="DJ23" s="264"/>
      <c r="DK23" s="265"/>
      <c r="DL23" s="265"/>
      <c r="DM23" s="265"/>
      <c r="DN23" s="265"/>
      <c r="DO23" s="265"/>
      <c r="DP23" s="265"/>
      <c r="DQ23" s="265"/>
      <c r="DR23" s="265"/>
      <c r="DS23" s="265"/>
      <c r="DT23" s="265"/>
      <c r="DU23" s="265"/>
      <c r="DV23" s="265"/>
      <c r="DW23" s="265"/>
      <c r="DX23" s="265"/>
      <c r="DY23" s="265"/>
      <c r="DZ23" s="265"/>
      <c r="EA23" s="266"/>
      <c r="EB23" s="264"/>
      <c r="EC23" s="265"/>
      <c r="ED23" s="265"/>
      <c r="EE23" s="265"/>
      <c r="EF23" s="265"/>
      <c r="EG23" s="265"/>
      <c r="EH23" s="265"/>
      <c r="EI23" s="265"/>
      <c r="EJ23" s="265"/>
      <c r="EK23" s="265"/>
      <c r="EL23" s="265"/>
      <c r="EM23" s="265"/>
      <c r="EN23" s="265"/>
      <c r="EO23" s="265"/>
      <c r="EP23" s="265"/>
      <c r="EQ23" s="265"/>
      <c r="ER23" s="265"/>
      <c r="ES23" s="266"/>
      <c r="EW23" s="1"/>
    </row>
    <row r="24" spans="1:153" ht="12" customHeight="1" x14ac:dyDescent="0.2">
      <c r="A24" s="19"/>
      <c r="B24" s="537" t="s">
        <v>83</v>
      </c>
      <c r="C24" s="537"/>
      <c r="D24" s="537"/>
      <c r="E24" s="537"/>
      <c r="F24" s="537"/>
      <c r="G24" s="537"/>
      <c r="H24" s="537"/>
      <c r="I24" s="537"/>
      <c r="J24" s="537"/>
      <c r="K24" s="537"/>
      <c r="L24" s="537"/>
      <c r="M24" s="537"/>
      <c r="N24" s="537"/>
      <c r="O24" s="537"/>
      <c r="P24" s="537"/>
      <c r="Q24" s="537"/>
      <c r="R24" s="537"/>
      <c r="S24" s="537"/>
      <c r="T24" s="537"/>
      <c r="U24" s="537"/>
      <c r="V24" s="537"/>
      <c r="W24" s="537"/>
      <c r="X24" s="537"/>
      <c r="Y24" s="537"/>
      <c r="Z24" s="537"/>
      <c r="AA24" s="537"/>
      <c r="AB24" s="537"/>
      <c r="AC24" s="537"/>
      <c r="AD24" s="537"/>
      <c r="AE24" s="537"/>
      <c r="AF24" s="537"/>
      <c r="AG24" s="537"/>
      <c r="AH24" s="537"/>
      <c r="AI24" s="537"/>
      <c r="AJ24" s="537"/>
      <c r="AK24" s="537"/>
      <c r="AL24" s="537"/>
      <c r="AM24" s="537"/>
      <c r="AN24" s="537"/>
      <c r="AO24" s="537"/>
      <c r="AP24" s="537"/>
      <c r="AQ24" s="537"/>
      <c r="AR24" s="537"/>
      <c r="AS24" s="537"/>
      <c r="AT24" s="537"/>
      <c r="AU24" s="537"/>
      <c r="AV24" s="537"/>
      <c r="AW24" s="537"/>
      <c r="AX24" s="537"/>
      <c r="AY24" s="537"/>
      <c r="AZ24" s="537"/>
      <c r="BA24" s="537"/>
      <c r="BB24" s="537"/>
      <c r="BC24" s="537"/>
      <c r="BD24" s="537"/>
      <c r="BE24" s="537"/>
      <c r="BF24" s="537"/>
      <c r="BG24" s="537"/>
      <c r="BH24" s="537"/>
      <c r="BI24" s="537"/>
      <c r="BJ24" s="537"/>
      <c r="BK24" s="537"/>
      <c r="BL24" s="537"/>
      <c r="BM24" s="537"/>
      <c r="BN24" s="537"/>
      <c r="BO24" s="537"/>
      <c r="BP24" s="537"/>
      <c r="BQ24" s="537"/>
      <c r="BR24" s="537"/>
      <c r="BS24" s="537"/>
      <c r="BT24" s="537"/>
      <c r="BU24" s="537"/>
      <c r="BV24" s="537"/>
      <c r="BW24" s="537"/>
      <c r="BX24" s="537"/>
      <c r="BY24" s="537"/>
      <c r="BZ24" s="537"/>
      <c r="CA24" s="537"/>
      <c r="CB24" s="537"/>
      <c r="CC24" s="537"/>
      <c r="CD24" s="537"/>
      <c r="CE24" s="537"/>
      <c r="CF24" s="537"/>
      <c r="CG24" s="537"/>
      <c r="CH24" s="537"/>
      <c r="CI24" s="537"/>
      <c r="CJ24" s="537"/>
      <c r="CK24" s="537"/>
      <c r="CL24" s="537"/>
      <c r="CM24" s="537"/>
      <c r="CN24" s="537"/>
      <c r="CO24" s="537"/>
      <c r="CP24" s="537"/>
      <c r="CQ24" s="537"/>
      <c r="CR24" s="537"/>
      <c r="CS24" s="537"/>
      <c r="CT24" s="537"/>
      <c r="CU24" s="537"/>
      <c r="CV24" s="537"/>
      <c r="CW24" s="537"/>
      <c r="CX24" s="537"/>
      <c r="CY24" s="537"/>
      <c r="CZ24" s="538"/>
      <c r="DA24" s="317" t="s">
        <v>506</v>
      </c>
      <c r="DB24" s="318"/>
      <c r="DC24" s="318"/>
      <c r="DD24" s="318"/>
      <c r="DE24" s="318"/>
      <c r="DF24" s="318"/>
      <c r="DG24" s="318"/>
      <c r="DH24" s="318"/>
      <c r="DI24" s="319"/>
      <c r="DJ24" s="335"/>
      <c r="DK24" s="336"/>
      <c r="DL24" s="336"/>
      <c r="DM24" s="336"/>
      <c r="DN24" s="336"/>
      <c r="DO24" s="336"/>
      <c r="DP24" s="336"/>
      <c r="DQ24" s="336"/>
      <c r="DR24" s="336"/>
      <c r="DS24" s="336"/>
      <c r="DT24" s="336"/>
      <c r="DU24" s="336"/>
      <c r="DV24" s="336"/>
      <c r="DW24" s="336"/>
      <c r="DX24" s="336"/>
      <c r="DY24" s="336"/>
      <c r="DZ24" s="336"/>
      <c r="EA24" s="337"/>
      <c r="EB24" s="335"/>
      <c r="EC24" s="336"/>
      <c r="ED24" s="336"/>
      <c r="EE24" s="336"/>
      <c r="EF24" s="336"/>
      <c r="EG24" s="336"/>
      <c r="EH24" s="336"/>
      <c r="EI24" s="336"/>
      <c r="EJ24" s="336"/>
      <c r="EK24" s="336"/>
      <c r="EL24" s="336"/>
      <c r="EM24" s="336"/>
      <c r="EN24" s="336"/>
      <c r="EO24" s="336"/>
      <c r="EP24" s="336"/>
      <c r="EQ24" s="336"/>
      <c r="ER24" s="336"/>
      <c r="ES24" s="337"/>
      <c r="EW24" s="49"/>
    </row>
    <row r="25" spans="1:153" ht="12.75" customHeight="1" x14ac:dyDescent="0.2">
      <c r="A25" s="17"/>
      <c r="B25" s="539" t="s">
        <v>195</v>
      </c>
      <c r="C25" s="539"/>
      <c r="D25" s="539"/>
      <c r="E25" s="539"/>
      <c r="F25" s="539"/>
      <c r="G25" s="539"/>
      <c r="H25" s="539"/>
      <c r="I25" s="539"/>
      <c r="J25" s="539"/>
      <c r="K25" s="539"/>
      <c r="L25" s="539"/>
      <c r="M25" s="539"/>
      <c r="N25" s="539"/>
      <c r="O25" s="539"/>
      <c r="P25" s="539"/>
      <c r="Q25" s="539"/>
      <c r="R25" s="539"/>
      <c r="S25" s="539"/>
      <c r="T25" s="539"/>
      <c r="U25" s="539"/>
      <c r="V25" s="539"/>
      <c r="W25" s="539"/>
      <c r="X25" s="539"/>
      <c r="Y25" s="539"/>
      <c r="Z25" s="539"/>
      <c r="AA25" s="539"/>
      <c r="AB25" s="539"/>
      <c r="AC25" s="539"/>
      <c r="AD25" s="539"/>
      <c r="AE25" s="539"/>
      <c r="AF25" s="539"/>
      <c r="AG25" s="539"/>
      <c r="AH25" s="539"/>
      <c r="AI25" s="539"/>
      <c r="AJ25" s="539"/>
      <c r="AK25" s="539"/>
      <c r="AL25" s="539"/>
      <c r="AM25" s="539"/>
      <c r="AN25" s="539"/>
      <c r="AO25" s="539"/>
      <c r="AP25" s="539"/>
      <c r="AQ25" s="539"/>
      <c r="AR25" s="539"/>
      <c r="AS25" s="539"/>
      <c r="AT25" s="539"/>
      <c r="AU25" s="539"/>
      <c r="AV25" s="539"/>
      <c r="AW25" s="539"/>
      <c r="AX25" s="539"/>
      <c r="AY25" s="539"/>
      <c r="AZ25" s="539"/>
      <c r="BA25" s="539"/>
      <c r="BB25" s="539"/>
      <c r="BC25" s="539"/>
      <c r="BD25" s="539"/>
      <c r="BE25" s="539"/>
      <c r="BF25" s="539"/>
      <c r="BG25" s="539"/>
      <c r="BH25" s="539"/>
      <c r="BI25" s="539"/>
      <c r="BJ25" s="539"/>
      <c r="BK25" s="539"/>
      <c r="BL25" s="539"/>
      <c r="BM25" s="539"/>
      <c r="BN25" s="539"/>
      <c r="BO25" s="539"/>
      <c r="BP25" s="539"/>
      <c r="BQ25" s="539"/>
      <c r="BR25" s="539"/>
      <c r="BS25" s="539"/>
      <c r="BT25" s="539"/>
      <c r="BU25" s="539"/>
      <c r="BV25" s="539"/>
      <c r="BW25" s="539"/>
      <c r="BX25" s="539"/>
      <c r="BY25" s="539"/>
      <c r="BZ25" s="539"/>
      <c r="CA25" s="539"/>
      <c r="CB25" s="539"/>
      <c r="CC25" s="539"/>
      <c r="CD25" s="539"/>
      <c r="CE25" s="539"/>
      <c r="CF25" s="539"/>
      <c r="CG25" s="539"/>
      <c r="CH25" s="539"/>
      <c r="CI25" s="539"/>
      <c r="CJ25" s="539"/>
      <c r="CK25" s="539"/>
      <c r="CL25" s="539"/>
      <c r="CM25" s="539"/>
      <c r="CN25" s="539"/>
      <c r="CO25" s="539"/>
      <c r="CP25" s="539"/>
      <c r="CQ25" s="539"/>
      <c r="CR25" s="539"/>
      <c r="CS25" s="539"/>
      <c r="CT25" s="539"/>
      <c r="CU25" s="539"/>
      <c r="CV25" s="539"/>
      <c r="CW25" s="539"/>
      <c r="CX25" s="539"/>
      <c r="CY25" s="539"/>
      <c r="CZ25" s="540"/>
      <c r="DA25" s="320"/>
      <c r="DB25" s="321"/>
      <c r="DC25" s="321"/>
      <c r="DD25" s="321"/>
      <c r="DE25" s="321"/>
      <c r="DF25" s="321"/>
      <c r="DG25" s="321"/>
      <c r="DH25" s="321"/>
      <c r="DI25" s="322"/>
      <c r="DJ25" s="250"/>
      <c r="DK25" s="338"/>
      <c r="DL25" s="338"/>
      <c r="DM25" s="338"/>
      <c r="DN25" s="338"/>
      <c r="DO25" s="338"/>
      <c r="DP25" s="338"/>
      <c r="DQ25" s="338"/>
      <c r="DR25" s="338"/>
      <c r="DS25" s="338"/>
      <c r="DT25" s="338"/>
      <c r="DU25" s="338"/>
      <c r="DV25" s="338"/>
      <c r="DW25" s="338"/>
      <c r="DX25" s="338"/>
      <c r="DY25" s="338"/>
      <c r="DZ25" s="338"/>
      <c r="EA25" s="339"/>
      <c r="EB25" s="250"/>
      <c r="EC25" s="338"/>
      <c r="ED25" s="338"/>
      <c r="EE25" s="338"/>
      <c r="EF25" s="338"/>
      <c r="EG25" s="338"/>
      <c r="EH25" s="338"/>
      <c r="EI25" s="338"/>
      <c r="EJ25" s="338"/>
      <c r="EK25" s="338"/>
      <c r="EL25" s="338"/>
      <c r="EM25" s="338"/>
      <c r="EN25" s="338"/>
      <c r="EO25" s="338"/>
      <c r="EP25" s="338"/>
      <c r="EQ25" s="338"/>
      <c r="ER25" s="338"/>
      <c r="ES25" s="339"/>
      <c r="EW25" s="49"/>
    </row>
    <row r="26" spans="1:153" ht="12.75" customHeight="1" x14ac:dyDescent="0.2">
      <c r="A26" s="27"/>
      <c r="B26" s="535" t="s">
        <v>196</v>
      </c>
      <c r="C26" s="535"/>
      <c r="D26" s="535"/>
      <c r="E26" s="535"/>
      <c r="F26" s="535"/>
      <c r="G26" s="535"/>
      <c r="H26" s="535"/>
      <c r="I26" s="535"/>
      <c r="J26" s="535"/>
      <c r="K26" s="535"/>
      <c r="L26" s="535"/>
      <c r="M26" s="535"/>
      <c r="N26" s="535"/>
      <c r="O26" s="535"/>
      <c r="P26" s="535"/>
      <c r="Q26" s="535"/>
      <c r="R26" s="535"/>
      <c r="S26" s="535"/>
      <c r="T26" s="535"/>
      <c r="U26" s="535"/>
      <c r="V26" s="535"/>
      <c r="W26" s="535"/>
      <c r="X26" s="535"/>
      <c r="Y26" s="535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  <c r="AT26" s="535"/>
      <c r="AU26" s="535"/>
      <c r="AV26" s="535"/>
      <c r="AW26" s="535"/>
      <c r="AX26" s="535"/>
      <c r="AY26" s="535"/>
      <c r="AZ26" s="535"/>
      <c r="BA26" s="535"/>
      <c r="BB26" s="535"/>
      <c r="BC26" s="535"/>
      <c r="BD26" s="535"/>
      <c r="BE26" s="535"/>
      <c r="BF26" s="535"/>
      <c r="BG26" s="535"/>
      <c r="BH26" s="535"/>
      <c r="BI26" s="535"/>
      <c r="BJ26" s="535"/>
      <c r="BK26" s="535"/>
      <c r="BL26" s="535"/>
      <c r="BM26" s="535"/>
      <c r="BN26" s="535"/>
      <c r="BO26" s="535"/>
      <c r="BP26" s="535"/>
      <c r="BQ26" s="535"/>
      <c r="BR26" s="535"/>
      <c r="BS26" s="535"/>
      <c r="BT26" s="535"/>
      <c r="BU26" s="535"/>
      <c r="BV26" s="535"/>
      <c r="BW26" s="535"/>
      <c r="BX26" s="535"/>
      <c r="BY26" s="535"/>
      <c r="BZ26" s="535"/>
      <c r="CA26" s="535"/>
      <c r="CB26" s="535"/>
      <c r="CC26" s="535"/>
      <c r="CD26" s="535"/>
      <c r="CE26" s="535"/>
      <c r="CF26" s="535"/>
      <c r="CG26" s="535"/>
      <c r="CH26" s="535"/>
      <c r="CI26" s="535"/>
      <c r="CJ26" s="535"/>
      <c r="CK26" s="535"/>
      <c r="CL26" s="535"/>
      <c r="CM26" s="535"/>
      <c r="CN26" s="535"/>
      <c r="CO26" s="535"/>
      <c r="CP26" s="535"/>
      <c r="CQ26" s="535"/>
      <c r="CR26" s="535"/>
      <c r="CS26" s="535"/>
      <c r="CT26" s="535"/>
      <c r="CU26" s="535"/>
      <c r="CV26" s="535"/>
      <c r="CW26" s="535"/>
      <c r="CX26" s="535"/>
      <c r="CY26" s="535"/>
      <c r="CZ26" s="536"/>
      <c r="DA26" s="241" t="s">
        <v>507</v>
      </c>
      <c r="DB26" s="242"/>
      <c r="DC26" s="242"/>
      <c r="DD26" s="242"/>
      <c r="DE26" s="242"/>
      <c r="DF26" s="242"/>
      <c r="DG26" s="242"/>
      <c r="DH26" s="242"/>
      <c r="DI26" s="243"/>
      <c r="DJ26" s="234"/>
      <c r="DK26" s="235"/>
      <c r="DL26" s="235"/>
      <c r="DM26" s="235"/>
      <c r="DN26" s="235"/>
      <c r="DO26" s="235"/>
      <c r="DP26" s="235"/>
      <c r="DQ26" s="235"/>
      <c r="DR26" s="235"/>
      <c r="DS26" s="235"/>
      <c r="DT26" s="235"/>
      <c r="DU26" s="235"/>
      <c r="DV26" s="235"/>
      <c r="DW26" s="235"/>
      <c r="DX26" s="235"/>
      <c r="DY26" s="235"/>
      <c r="DZ26" s="235"/>
      <c r="EA26" s="236"/>
      <c r="EB26" s="234"/>
      <c r="EC26" s="235"/>
      <c r="ED26" s="235"/>
      <c r="EE26" s="235"/>
      <c r="EF26" s="235"/>
      <c r="EG26" s="235"/>
      <c r="EH26" s="235"/>
      <c r="EI26" s="235"/>
      <c r="EJ26" s="235"/>
      <c r="EK26" s="235"/>
      <c r="EL26" s="235"/>
      <c r="EM26" s="235"/>
      <c r="EN26" s="235"/>
      <c r="EO26" s="235"/>
      <c r="EP26" s="235"/>
      <c r="EQ26" s="235"/>
      <c r="ER26" s="235"/>
      <c r="ES26" s="236"/>
      <c r="EW26" s="49"/>
    </row>
    <row r="27" spans="1:153" ht="12.75" customHeight="1" x14ac:dyDescent="0.2">
      <c r="A27" s="27"/>
      <c r="B27" s="497" t="s">
        <v>395</v>
      </c>
      <c r="C27" s="497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7"/>
      <c r="Z27" s="497"/>
      <c r="AA27" s="497"/>
      <c r="AB27" s="497"/>
      <c r="AC27" s="497"/>
      <c r="AD27" s="497"/>
      <c r="AE27" s="497"/>
      <c r="AF27" s="497"/>
      <c r="AG27" s="497"/>
      <c r="AH27" s="497"/>
      <c r="AI27" s="497"/>
      <c r="AJ27" s="497"/>
      <c r="AK27" s="497"/>
      <c r="AL27" s="497"/>
      <c r="AM27" s="497"/>
      <c r="AN27" s="497"/>
      <c r="AO27" s="497"/>
      <c r="AP27" s="497"/>
      <c r="AQ27" s="497"/>
      <c r="AR27" s="497"/>
      <c r="AS27" s="497"/>
      <c r="AT27" s="497"/>
      <c r="AU27" s="497"/>
      <c r="AV27" s="497"/>
      <c r="AW27" s="497"/>
      <c r="AX27" s="497"/>
      <c r="AY27" s="497"/>
      <c r="AZ27" s="497"/>
      <c r="BA27" s="497"/>
      <c r="BB27" s="497"/>
      <c r="BC27" s="497"/>
      <c r="BD27" s="497"/>
      <c r="BE27" s="497"/>
      <c r="BF27" s="497"/>
      <c r="BG27" s="497"/>
      <c r="BH27" s="497"/>
      <c r="BI27" s="497"/>
      <c r="BJ27" s="497"/>
      <c r="BK27" s="497"/>
      <c r="BL27" s="497"/>
      <c r="BM27" s="497"/>
      <c r="BN27" s="497"/>
      <c r="BO27" s="497"/>
      <c r="BP27" s="497"/>
      <c r="BQ27" s="497"/>
      <c r="BR27" s="497"/>
      <c r="BS27" s="497"/>
      <c r="BT27" s="497"/>
      <c r="BU27" s="497"/>
      <c r="BV27" s="497"/>
      <c r="BW27" s="497"/>
      <c r="BX27" s="497"/>
      <c r="BY27" s="497"/>
      <c r="BZ27" s="497"/>
      <c r="CA27" s="497"/>
      <c r="CB27" s="497"/>
      <c r="CC27" s="497"/>
      <c r="CD27" s="497"/>
      <c r="CE27" s="497"/>
      <c r="CF27" s="497"/>
      <c r="CG27" s="497"/>
      <c r="CH27" s="497"/>
      <c r="CI27" s="497"/>
      <c r="CJ27" s="497"/>
      <c r="CK27" s="497"/>
      <c r="CL27" s="497"/>
      <c r="CM27" s="497"/>
      <c r="CN27" s="497"/>
      <c r="CO27" s="497"/>
      <c r="CP27" s="497"/>
      <c r="CQ27" s="497"/>
      <c r="CR27" s="497"/>
      <c r="CS27" s="497"/>
      <c r="CT27" s="497"/>
      <c r="CU27" s="497"/>
      <c r="CV27" s="497"/>
      <c r="CW27" s="497"/>
      <c r="CX27" s="497"/>
      <c r="CY27" s="497"/>
      <c r="CZ27" s="498"/>
      <c r="DA27" s="241" t="s">
        <v>508</v>
      </c>
      <c r="DB27" s="242"/>
      <c r="DC27" s="242"/>
      <c r="DD27" s="242"/>
      <c r="DE27" s="242"/>
      <c r="DF27" s="242"/>
      <c r="DG27" s="242"/>
      <c r="DH27" s="242"/>
      <c r="DI27" s="243"/>
      <c r="DJ27" s="234">
        <v>1</v>
      </c>
      <c r="DK27" s="235"/>
      <c r="DL27" s="235"/>
      <c r="DM27" s="235"/>
      <c r="DN27" s="235"/>
      <c r="DO27" s="235"/>
      <c r="DP27" s="235"/>
      <c r="DQ27" s="235"/>
      <c r="DR27" s="235"/>
      <c r="DS27" s="235"/>
      <c r="DT27" s="235"/>
      <c r="DU27" s="235"/>
      <c r="DV27" s="235"/>
      <c r="DW27" s="235"/>
      <c r="DX27" s="235"/>
      <c r="DY27" s="235"/>
      <c r="DZ27" s="235"/>
      <c r="EA27" s="236"/>
      <c r="EB27" s="234">
        <v>1</v>
      </c>
      <c r="EC27" s="235"/>
      <c r="ED27" s="235"/>
      <c r="EE27" s="235"/>
      <c r="EF27" s="235"/>
      <c r="EG27" s="235"/>
      <c r="EH27" s="235"/>
      <c r="EI27" s="235"/>
      <c r="EJ27" s="235"/>
      <c r="EK27" s="235"/>
      <c r="EL27" s="235"/>
      <c r="EM27" s="235"/>
      <c r="EN27" s="235"/>
      <c r="EO27" s="235"/>
      <c r="EP27" s="235"/>
      <c r="EQ27" s="235"/>
      <c r="ER27" s="235"/>
      <c r="ES27" s="236"/>
      <c r="EW27" s="50"/>
    </row>
    <row r="28" spans="1:153" ht="12.75" customHeight="1" x14ac:dyDescent="0.2">
      <c r="A28" s="27"/>
      <c r="B28" s="497" t="s">
        <v>511</v>
      </c>
      <c r="C28" s="497"/>
      <c r="D28" s="497"/>
      <c r="E28" s="497"/>
      <c r="F28" s="497"/>
      <c r="G28" s="497"/>
      <c r="H28" s="497"/>
      <c r="I28" s="497"/>
      <c r="J28" s="497"/>
      <c r="K28" s="497"/>
      <c r="L28" s="497"/>
      <c r="M28" s="497"/>
      <c r="N28" s="497"/>
      <c r="O28" s="497"/>
      <c r="P28" s="497"/>
      <c r="Q28" s="497"/>
      <c r="R28" s="497"/>
      <c r="S28" s="497"/>
      <c r="T28" s="497"/>
      <c r="U28" s="497"/>
      <c r="V28" s="497"/>
      <c r="W28" s="497"/>
      <c r="X28" s="497"/>
      <c r="Y28" s="497"/>
      <c r="Z28" s="497"/>
      <c r="AA28" s="497"/>
      <c r="AB28" s="497"/>
      <c r="AC28" s="497"/>
      <c r="AD28" s="497"/>
      <c r="AE28" s="497"/>
      <c r="AF28" s="497"/>
      <c r="AG28" s="497"/>
      <c r="AH28" s="497"/>
      <c r="AI28" s="497"/>
      <c r="AJ28" s="497"/>
      <c r="AK28" s="497"/>
      <c r="AL28" s="497"/>
      <c r="AM28" s="497"/>
      <c r="AN28" s="497"/>
      <c r="AO28" s="497"/>
      <c r="AP28" s="497"/>
      <c r="AQ28" s="497"/>
      <c r="AR28" s="497"/>
      <c r="AS28" s="497"/>
      <c r="AT28" s="497"/>
      <c r="AU28" s="497"/>
      <c r="AV28" s="497"/>
      <c r="AW28" s="497"/>
      <c r="AX28" s="497"/>
      <c r="AY28" s="497"/>
      <c r="AZ28" s="497"/>
      <c r="BA28" s="497"/>
      <c r="BB28" s="497"/>
      <c r="BC28" s="497"/>
      <c r="BD28" s="497"/>
      <c r="BE28" s="497"/>
      <c r="BF28" s="497"/>
      <c r="BG28" s="497"/>
      <c r="BH28" s="497"/>
      <c r="BI28" s="497"/>
      <c r="BJ28" s="497"/>
      <c r="BK28" s="497"/>
      <c r="BL28" s="497"/>
      <c r="BM28" s="497"/>
      <c r="BN28" s="497"/>
      <c r="BO28" s="497"/>
      <c r="BP28" s="497"/>
      <c r="BQ28" s="497"/>
      <c r="BR28" s="497"/>
      <c r="BS28" s="497"/>
      <c r="BT28" s="497"/>
      <c r="BU28" s="497"/>
      <c r="BV28" s="497"/>
      <c r="BW28" s="497"/>
      <c r="BX28" s="497"/>
      <c r="BY28" s="497"/>
      <c r="BZ28" s="497"/>
      <c r="CA28" s="497"/>
      <c r="CB28" s="497"/>
      <c r="CC28" s="497"/>
      <c r="CD28" s="497"/>
      <c r="CE28" s="497"/>
      <c r="CF28" s="497"/>
      <c r="CG28" s="497"/>
      <c r="CH28" s="497"/>
      <c r="CI28" s="497"/>
      <c r="CJ28" s="497"/>
      <c r="CK28" s="497"/>
      <c r="CL28" s="497"/>
      <c r="CM28" s="497"/>
      <c r="CN28" s="497"/>
      <c r="CO28" s="497"/>
      <c r="CP28" s="497"/>
      <c r="CQ28" s="497"/>
      <c r="CR28" s="497"/>
      <c r="CS28" s="497"/>
      <c r="CT28" s="497"/>
      <c r="CU28" s="497"/>
      <c r="CV28" s="497"/>
      <c r="CW28" s="497"/>
      <c r="CX28" s="497"/>
      <c r="CY28" s="497"/>
      <c r="CZ28" s="498"/>
      <c r="DA28" s="241" t="s">
        <v>509</v>
      </c>
      <c r="DB28" s="242"/>
      <c r="DC28" s="242"/>
      <c r="DD28" s="242"/>
      <c r="DE28" s="242"/>
      <c r="DF28" s="242"/>
      <c r="DG28" s="242"/>
      <c r="DH28" s="242"/>
      <c r="DI28" s="243"/>
      <c r="DJ28" s="234"/>
      <c r="DK28" s="235"/>
      <c r="DL28" s="235"/>
      <c r="DM28" s="235"/>
      <c r="DN28" s="235"/>
      <c r="DO28" s="235"/>
      <c r="DP28" s="235"/>
      <c r="DQ28" s="235"/>
      <c r="DR28" s="235"/>
      <c r="DS28" s="235"/>
      <c r="DT28" s="235"/>
      <c r="DU28" s="235"/>
      <c r="DV28" s="235"/>
      <c r="DW28" s="235"/>
      <c r="DX28" s="235"/>
      <c r="DY28" s="235"/>
      <c r="DZ28" s="235"/>
      <c r="EA28" s="236"/>
      <c r="EB28" s="234"/>
      <c r="EC28" s="235"/>
      <c r="ED28" s="235"/>
      <c r="EE28" s="235"/>
      <c r="EF28" s="235"/>
      <c r="EG28" s="235"/>
      <c r="EH28" s="235"/>
      <c r="EI28" s="235"/>
      <c r="EJ28" s="235"/>
      <c r="EK28" s="235"/>
      <c r="EL28" s="235"/>
      <c r="EM28" s="235"/>
      <c r="EN28" s="235"/>
      <c r="EO28" s="235"/>
      <c r="EP28" s="235"/>
      <c r="EQ28" s="235"/>
      <c r="ER28" s="235"/>
      <c r="ES28" s="236"/>
    </row>
    <row r="29" spans="1:153" ht="12.75" customHeight="1" x14ac:dyDescent="0.2">
      <c r="A29" s="27"/>
      <c r="B29" s="497" t="s">
        <v>512</v>
      </c>
      <c r="C29" s="497"/>
      <c r="D29" s="497"/>
      <c r="E29" s="497"/>
      <c r="F29" s="497"/>
      <c r="G29" s="497"/>
      <c r="H29" s="497"/>
      <c r="I29" s="497"/>
      <c r="J29" s="497"/>
      <c r="K29" s="497"/>
      <c r="L29" s="497"/>
      <c r="M29" s="497"/>
      <c r="N29" s="497"/>
      <c r="O29" s="497"/>
      <c r="P29" s="497"/>
      <c r="Q29" s="497"/>
      <c r="R29" s="497"/>
      <c r="S29" s="497"/>
      <c r="T29" s="497"/>
      <c r="U29" s="497"/>
      <c r="V29" s="497"/>
      <c r="W29" s="497"/>
      <c r="X29" s="497"/>
      <c r="Y29" s="497"/>
      <c r="Z29" s="497"/>
      <c r="AA29" s="497"/>
      <c r="AB29" s="497"/>
      <c r="AC29" s="497"/>
      <c r="AD29" s="497"/>
      <c r="AE29" s="497"/>
      <c r="AF29" s="497"/>
      <c r="AG29" s="497"/>
      <c r="AH29" s="497"/>
      <c r="AI29" s="497"/>
      <c r="AJ29" s="497"/>
      <c r="AK29" s="497"/>
      <c r="AL29" s="497"/>
      <c r="AM29" s="497"/>
      <c r="AN29" s="497"/>
      <c r="AO29" s="497"/>
      <c r="AP29" s="497"/>
      <c r="AQ29" s="497"/>
      <c r="AR29" s="497"/>
      <c r="AS29" s="497"/>
      <c r="AT29" s="497"/>
      <c r="AU29" s="497"/>
      <c r="AV29" s="497"/>
      <c r="AW29" s="497"/>
      <c r="AX29" s="497"/>
      <c r="AY29" s="497"/>
      <c r="AZ29" s="497"/>
      <c r="BA29" s="497"/>
      <c r="BB29" s="497"/>
      <c r="BC29" s="497"/>
      <c r="BD29" s="497"/>
      <c r="BE29" s="497"/>
      <c r="BF29" s="497"/>
      <c r="BG29" s="497"/>
      <c r="BH29" s="497"/>
      <c r="BI29" s="497"/>
      <c r="BJ29" s="497"/>
      <c r="BK29" s="497"/>
      <c r="BL29" s="497"/>
      <c r="BM29" s="497"/>
      <c r="BN29" s="497"/>
      <c r="BO29" s="497"/>
      <c r="BP29" s="497"/>
      <c r="BQ29" s="497"/>
      <c r="BR29" s="497"/>
      <c r="BS29" s="497"/>
      <c r="BT29" s="497"/>
      <c r="BU29" s="497"/>
      <c r="BV29" s="497"/>
      <c r="BW29" s="497"/>
      <c r="BX29" s="497"/>
      <c r="BY29" s="497"/>
      <c r="BZ29" s="497"/>
      <c r="CA29" s="497"/>
      <c r="CB29" s="497"/>
      <c r="CC29" s="497"/>
      <c r="CD29" s="497"/>
      <c r="CE29" s="497"/>
      <c r="CF29" s="497"/>
      <c r="CG29" s="497"/>
      <c r="CH29" s="497"/>
      <c r="CI29" s="497"/>
      <c r="CJ29" s="497"/>
      <c r="CK29" s="497"/>
      <c r="CL29" s="497"/>
      <c r="CM29" s="497"/>
      <c r="CN29" s="497"/>
      <c r="CO29" s="497"/>
      <c r="CP29" s="497"/>
      <c r="CQ29" s="497"/>
      <c r="CR29" s="497"/>
      <c r="CS29" s="497"/>
      <c r="CT29" s="497"/>
      <c r="CU29" s="497"/>
      <c r="CV29" s="497"/>
      <c r="CW29" s="497"/>
      <c r="CX29" s="497"/>
      <c r="CY29" s="497"/>
      <c r="CZ29" s="498"/>
      <c r="DA29" s="241" t="s">
        <v>510</v>
      </c>
      <c r="DB29" s="242"/>
      <c r="DC29" s="242"/>
      <c r="DD29" s="242"/>
      <c r="DE29" s="242"/>
      <c r="DF29" s="242"/>
      <c r="DG29" s="242"/>
      <c r="DH29" s="242"/>
      <c r="DI29" s="243"/>
      <c r="DJ29" s="234"/>
      <c r="DK29" s="235"/>
      <c r="DL29" s="235"/>
      <c r="DM29" s="235"/>
      <c r="DN29" s="235"/>
      <c r="DO29" s="235"/>
      <c r="DP29" s="235"/>
      <c r="DQ29" s="235"/>
      <c r="DR29" s="235"/>
      <c r="DS29" s="235"/>
      <c r="DT29" s="235"/>
      <c r="DU29" s="235"/>
      <c r="DV29" s="235"/>
      <c r="DW29" s="235"/>
      <c r="DX29" s="235"/>
      <c r="DY29" s="235"/>
      <c r="DZ29" s="235"/>
      <c r="EA29" s="236"/>
      <c r="EB29" s="234"/>
      <c r="EC29" s="235"/>
      <c r="ED29" s="235"/>
      <c r="EE29" s="235"/>
      <c r="EF29" s="235"/>
      <c r="EG29" s="235"/>
      <c r="EH29" s="235"/>
      <c r="EI29" s="235"/>
      <c r="EJ29" s="235"/>
      <c r="EK29" s="235"/>
      <c r="EL29" s="235"/>
      <c r="EM29" s="235"/>
      <c r="EN29" s="235"/>
      <c r="EO29" s="235"/>
      <c r="EP29" s="235"/>
      <c r="EQ29" s="235"/>
      <c r="ER29" s="235"/>
      <c r="ES29" s="236"/>
    </row>
  </sheetData>
  <sheetProtection algorithmName="SHA-512" hashValue="NNHQgXhTgMnvWuLVcIPqfLOQkHNLIvmifyNUhXNiXL/vuv1Q18OFWqrdwCNf1TGqQoAgcZVK4ZTGI3KBPwuthw==" saltValue="moyMW8gXGNCb/yJ0bExeHA==" spinCount="100000" sheet="1" objects="1" scenarios="1"/>
  <mergeCells count="100">
    <mergeCell ref="DA7:DI8"/>
    <mergeCell ref="B25:CZ25"/>
    <mergeCell ref="DA17:DI17"/>
    <mergeCell ref="EB15:ES15"/>
    <mergeCell ref="EB16:ES16"/>
    <mergeCell ref="DJ16:EA16"/>
    <mergeCell ref="DA21:DI21"/>
    <mergeCell ref="DA22:DI22"/>
    <mergeCell ref="EB17:ES17"/>
    <mergeCell ref="EB18:ES18"/>
    <mergeCell ref="DJ18:EA18"/>
    <mergeCell ref="DJ15:EA15"/>
    <mergeCell ref="DA24:DI25"/>
    <mergeCell ref="DJ7:EA8"/>
    <mergeCell ref="EB7:ES8"/>
    <mergeCell ref="DJ10:EA11"/>
    <mergeCell ref="B26:CZ26"/>
    <mergeCell ref="B27:CZ27"/>
    <mergeCell ref="B23:CZ23"/>
    <mergeCell ref="B6:CZ6"/>
    <mergeCell ref="B7:CZ7"/>
    <mergeCell ref="B8:CZ8"/>
    <mergeCell ref="B24:CZ24"/>
    <mergeCell ref="B18:CZ18"/>
    <mergeCell ref="B19:CZ19"/>
    <mergeCell ref="B20:CZ20"/>
    <mergeCell ref="B21:CZ21"/>
    <mergeCell ref="B22:CZ22"/>
    <mergeCell ref="B28:CZ28"/>
    <mergeCell ref="EB27:ES27"/>
    <mergeCell ref="DJ29:EA29"/>
    <mergeCell ref="DJ4:EA4"/>
    <mergeCell ref="EB4:ES4"/>
    <mergeCell ref="EB28:ES28"/>
    <mergeCell ref="EB29:ES29"/>
    <mergeCell ref="DJ5:EA5"/>
    <mergeCell ref="DJ6:EA6"/>
    <mergeCell ref="DJ9:EA9"/>
    <mergeCell ref="DJ20:EA20"/>
    <mergeCell ref="DJ21:EA21"/>
    <mergeCell ref="DJ22:EA22"/>
    <mergeCell ref="DJ23:EA23"/>
    <mergeCell ref="DJ17:EA17"/>
    <mergeCell ref="B29:CZ29"/>
    <mergeCell ref="DJ27:EA27"/>
    <mergeCell ref="EB21:ES21"/>
    <mergeCell ref="EB22:ES22"/>
    <mergeCell ref="DJ19:EA19"/>
    <mergeCell ref="DJ28:EA28"/>
    <mergeCell ref="EB26:ES26"/>
    <mergeCell ref="EB19:ES19"/>
    <mergeCell ref="EB20:ES20"/>
    <mergeCell ref="DJ26:EA26"/>
    <mergeCell ref="DJ24:EA25"/>
    <mergeCell ref="EB24:ES25"/>
    <mergeCell ref="EB23:ES23"/>
    <mergeCell ref="DA29:DI29"/>
    <mergeCell ref="B12:CZ12"/>
    <mergeCell ref="B13:CZ13"/>
    <mergeCell ref="B14:CZ14"/>
    <mergeCell ref="B15:CZ15"/>
    <mergeCell ref="B16:CZ16"/>
    <mergeCell ref="B17:CZ17"/>
    <mergeCell ref="DA12:DI12"/>
    <mergeCell ref="DA13:DI13"/>
    <mergeCell ref="DA15:DI15"/>
    <mergeCell ref="DA28:DI28"/>
    <mergeCell ref="DA23:DI23"/>
    <mergeCell ref="DA18:DI18"/>
    <mergeCell ref="DA19:DI19"/>
    <mergeCell ref="DA26:DI26"/>
    <mergeCell ref="DA27:DI27"/>
    <mergeCell ref="EB12:ES12"/>
    <mergeCell ref="EB13:ES13"/>
    <mergeCell ref="EB14:ES14"/>
    <mergeCell ref="DA9:DI9"/>
    <mergeCell ref="DA20:DI20"/>
    <mergeCell ref="DA16:DI16"/>
    <mergeCell ref="DJ12:EA12"/>
    <mergeCell ref="DJ13:EA13"/>
    <mergeCell ref="DJ14:EA14"/>
    <mergeCell ref="EB9:ES9"/>
    <mergeCell ref="DA14:DI14"/>
    <mergeCell ref="EB10:ES11"/>
    <mergeCell ref="EW1:EW2"/>
    <mergeCell ref="EW9:EW10"/>
    <mergeCell ref="EW19:EW20"/>
    <mergeCell ref="B1:ER1"/>
    <mergeCell ref="B2:ER2"/>
    <mergeCell ref="DA10:DI11"/>
    <mergeCell ref="B9:CZ9"/>
    <mergeCell ref="B10:CZ10"/>
    <mergeCell ref="B11:CZ11"/>
    <mergeCell ref="DA4:DI4"/>
    <mergeCell ref="A4:CZ4"/>
    <mergeCell ref="A5:CZ5"/>
    <mergeCell ref="EB5:ES5"/>
    <mergeCell ref="EB6:ES6"/>
    <mergeCell ref="DA5:DI5"/>
    <mergeCell ref="DA6:DI6"/>
  </mergeCells>
  <phoneticPr fontId="7" type="noConversion"/>
  <hyperlinks>
    <hyperlink ref="EW1:EW2" location="ПРОВЕРКА!B1381" display="Количество ошибок в разделе 12"/>
  </hyperlinks>
  <pageMargins left="0.98425196850393704" right="0.9055118110236221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45"/>
  <sheetViews>
    <sheetView view="pageBreakPreview" zoomScaleNormal="100" workbookViewId="0">
      <selection activeCell="EK23" sqref="EK23:EY24"/>
    </sheetView>
  </sheetViews>
  <sheetFormatPr defaultColWidth="0.85546875" defaultRowHeight="12.75" x14ac:dyDescent="0.2"/>
  <cols>
    <col min="1" max="170" width="0.85546875" style="1"/>
    <col min="171" max="171" width="18.85546875" style="1" customWidth="1"/>
    <col min="172" max="16384" width="0.85546875" style="1"/>
  </cols>
  <sheetData>
    <row r="1" spans="1:171" ht="16.5" customHeight="1" x14ac:dyDescent="0.25">
      <c r="B1" s="253" t="s">
        <v>513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3"/>
      <c r="EN1" s="253"/>
      <c r="EO1" s="253"/>
      <c r="EP1" s="253"/>
      <c r="EQ1" s="253"/>
      <c r="ER1" s="253"/>
      <c r="ES1" s="253"/>
      <c r="ET1" s="253"/>
      <c r="EU1" s="253"/>
      <c r="EV1" s="253"/>
      <c r="EW1" s="253"/>
      <c r="EX1" s="253"/>
      <c r="EY1" s="253"/>
      <c r="EZ1" s="253"/>
      <c r="FA1" s="253"/>
      <c r="FB1" s="253"/>
      <c r="FC1" s="253"/>
      <c r="FD1" s="253"/>
      <c r="FE1" s="253"/>
      <c r="FF1" s="253"/>
      <c r="FG1" s="253"/>
      <c r="FH1" s="253"/>
      <c r="FI1" s="253"/>
      <c r="FJ1" s="253"/>
      <c r="FO1" s="227" t="s">
        <v>2430</v>
      </c>
    </row>
    <row r="2" spans="1:171" ht="9" customHeight="1" x14ac:dyDescent="0.2">
      <c r="FD2" s="28"/>
      <c r="FO2" s="227"/>
    </row>
    <row r="3" spans="1:171" s="49" customFormat="1" ht="25.5" customHeight="1" x14ac:dyDescent="0.2">
      <c r="A3" s="174" t="s">
        <v>48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6"/>
      <c r="AL3" s="148" t="s">
        <v>514</v>
      </c>
      <c r="AM3" s="149"/>
      <c r="AN3" s="149"/>
      <c r="AO3" s="149"/>
      <c r="AP3" s="149"/>
      <c r="AQ3" s="547"/>
      <c r="AR3" s="148" t="s">
        <v>515</v>
      </c>
      <c r="AS3" s="149"/>
      <c r="AT3" s="149"/>
      <c r="AU3" s="149"/>
      <c r="AV3" s="149"/>
      <c r="AW3" s="149"/>
      <c r="AX3" s="547"/>
      <c r="AY3" s="550" t="s">
        <v>517</v>
      </c>
      <c r="AZ3" s="550"/>
      <c r="BA3" s="550"/>
      <c r="BB3" s="550"/>
      <c r="BC3" s="550"/>
      <c r="BD3" s="550"/>
      <c r="BE3" s="550"/>
      <c r="BF3" s="550"/>
      <c r="BG3" s="550"/>
      <c r="BH3" s="550"/>
      <c r="BI3" s="550"/>
      <c r="BJ3" s="550"/>
      <c r="BK3" s="550"/>
      <c r="BL3" s="550"/>
      <c r="BM3" s="550"/>
      <c r="BN3" s="550"/>
      <c r="BO3" s="550"/>
      <c r="BP3" s="550"/>
      <c r="BQ3" s="255" t="s">
        <v>528</v>
      </c>
      <c r="BR3" s="256"/>
      <c r="BS3" s="256"/>
      <c r="BT3" s="256"/>
      <c r="BU3" s="256"/>
      <c r="BV3" s="256"/>
      <c r="BW3" s="256"/>
      <c r="BX3" s="256"/>
      <c r="BY3" s="256"/>
      <c r="BZ3" s="256"/>
      <c r="CA3" s="256"/>
      <c r="CB3" s="256"/>
      <c r="CC3" s="256"/>
      <c r="CD3" s="256"/>
      <c r="CE3" s="257"/>
      <c r="CF3" s="310" t="s">
        <v>539</v>
      </c>
      <c r="CG3" s="311"/>
      <c r="CH3" s="311"/>
      <c r="CI3" s="311"/>
      <c r="CJ3" s="311"/>
      <c r="CK3" s="311"/>
      <c r="CL3" s="311"/>
      <c r="CM3" s="311"/>
      <c r="CN3" s="311"/>
      <c r="CO3" s="311"/>
      <c r="CP3" s="311"/>
      <c r="CQ3" s="311"/>
      <c r="CR3" s="311"/>
      <c r="CS3" s="311"/>
      <c r="CT3" s="311"/>
      <c r="CU3" s="311"/>
      <c r="CV3" s="311"/>
      <c r="CW3" s="311"/>
      <c r="CX3" s="311"/>
      <c r="CY3" s="311"/>
      <c r="CZ3" s="311"/>
      <c r="DA3" s="311"/>
      <c r="DB3" s="311"/>
      <c r="DC3" s="311"/>
      <c r="DD3" s="311"/>
      <c r="DE3" s="311"/>
      <c r="DF3" s="311"/>
      <c r="DG3" s="311"/>
      <c r="DH3" s="311"/>
      <c r="DI3" s="311"/>
      <c r="DJ3" s="311"/>
      <c r="DK3" s="311"/>
      <c r="DL3" s="311"/>
      <c r="DM3" s="311"/>
      <c r="DN3" s="311"/>
      <c r="DO3" s="311"/>
      <c r="DP3" s="312"/>
      <c r="DQ3" s="310" t="s">
        <v>541</v>
      </c>
      <c r="DR3" s="311"/>
      <c r="DS3" s="311"/>
      <c r="DT3" s="311"/>
      <c r="DU3" s="311"/>
      <c r="DV3" s="311"/>
      <c r="DW3" s="311"/>
      <c r="DX3" s="311"/>
      <c r="DY3" s="311"/>
      <c r="DZ3" s="311"/>
      <c r="EA3" s="311"/>
      <c r="EB3" s="311"/>
      <c r="EC3" s="311"/>
      <c r="ED3" s="311"/>
      <c r="EE3" s="311"/>
      <c r="EF3" s="311"/>
      <c r="EG3" s="311"/>
      <c r="EH3" s="311"/>
      <c r="EI3" s="311"/>
      <c r="EJ3" s="312"/>
      <c r="EK3" s="148" t="s">
        <v>528</v>
      </c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547"/>
      <c r="EZ3" s="148" t="s">
        <v>548</v>
      </c>
      <c r="FA3" s="149"/>
      <c r="FB3" s="149"/>
      <c r="FC3" s="149"/>
      <c r="FD3" s="149"/>
      <c r="FE3" s="149"/>
      <c r="FF3" s="149"/>
      <c r="FG3" s="149"/>
      <c r="FH3" s="149"/>
      <c r="FI3" s="149"/>
      <c r="FJ3" s="149"/>
      <c r="FK3" s="547"/>
      <c r="FO3" s="138">
        <f>ПРОВЕРКА!B1413</f>
        <v>0</v>
      </c>
    </row>
    <row r="4" spans="1:171" s="49" customFormat="1" ht="11.25" customHeight="1" x14ac:dyDescent="0.2">
      <c r="A4" s="551"/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3"/>
      <c r="AL4" s="224"/>
      <c r="AM4" s="225"/>
      <c r="AN4" s="225"/>
      <c r="AO4" s="225"/>
      <c r="AP4" s="225"/>
      <c r="AQ4" s="226"/>
      <c r="AR4" s="224"/>
      <c r="AS4" s="225"/>
      <c r="AT4" s="225"/>
      <c r="AU4" s="225"/>
      <c r="AV4" s="225"/>
      <c r="AW4" s="225"/>
      <c r="AX4" s="226"/>
      <c r="AY4" s="148" t="s">
        <v>47</v>
      </c>
      <c r="AZ4" s="149"/>
      <c r="BA4" s="149"/>
      <c r="BB4" s="149"/>
      <c r="BC4" s="149"/>
      <c r="BD4" s="149"/>
      <c r="BE4" s="547"/>
      <c r="BF4" s="148" t="s">
        <v>516</v>
      </c>
      <c r="BG4" s="149"/>
      <c r="BH4" s="149"/>
      <c r="BI4" s="149"/>
      <c r="BJ4" s="149"/>
      <c r="BK4" s="149"/>
      <c r="BL4" s="149"/>
      <c r="BM4" s="149"/>
      <c r="BN4" s="149"/>
      <c r="BO4" s="149"/>
      <c r="BP4" s="547"/>
      <c r="BQ4" s="531" t="s">
        <v>518</v>
      </c>
      <c r="BR4" s="545"/>
      <c r="BS4" s="545"/>
      <c r="BT4" s="545"/>
      <c r="BU4" s="545"/>
      <c r="BV4" s="545"/>
      <c r="BW4" s="545"/>
      <c r="BX4" s="545"/>
      <c r="BY4" s="545"/>
      <c r="BZ4" s="545"/>
      <c r="CA4" s="545"/>
      <c r="CB4" s="545"/>
      <c r="CC4" s="545"/>
      <c r="CD4" s="545"/>
      <c r="CE4" s="546"/>
      <c r="CF4" s="148" t="s">
        <v>47</v>
      </c>
      <c r="CG4" s="149"/>
      <c r="CH4" s="149"/>
      <c r="CI4" s="149"/>
      <c r="CJ4" s="149"/>
      <c r="CK4" s="149"/>
      <c r="CL4" s="547"/>
      <c r="CM4" s="510" t="s">
        <v>538</v>
      </c>
      <c r="CN4" s="511"/>
      <c r="CO4" s="511"/>
      <c r="CP4" s="511"/>
      <c r="CQ4" s="511"/>
      <c r="CR4" s="511"/>
      <c r="CS4" s="511"/>
      <c r="CT4" s="511"/>
      <c r="CU4" s="511"/>
      <c r="CV4" s="511"/>
      <c r="CW4" s="511"/>
      <c r="CX4" s="511"/>
      <c r="CY4" s="511"/>
      <c r="CZ4" s="511"/>
      <c r="DA4" s="511"/>
      <c r="DB4" s="511"/>
      <c r="DC4" s="511"/>
      <c r="DD4" s="511"/>
      <c r="DE4" s="511"/>
      <c r="DF4" s="511"/>
      <c r="DG4" s="511"/>
      <c r="DH4" s="511"/>
      <c r="DI4" s="511"/>
      <c r="DJ4" s="511"/>
      <c r="DK4" s="511"/>
      <c r="DL4" s="511"/>
      <c r="DM4" s="511"/>
      <c r="DN4" s="511"/>
      <c r="DO4" s="511"/>
      <c r="DP4" s="512"/>
      <c r="DQ4" s="148" t="s">
        <v>47</v>
      </c>
      <c r="DR4" s="149"/>
      <c r="DS4" s="149"/>
      <c r="DT4" s="149"/>
      <c r="DU4" s="149"/>
      <c r="DV4" s="149"/>
      <c r="DW4" s="547"/>
      <c r="DX4" s="148" t="s">
        <v>540</v>
      </c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547"/>
      <c r="EK4" s="531" t="s">
        <v>542</v>
      </c>
      <c r="EL4" s="532"/>
      <c r="EM4" s="532"/>
      <c r="EN4" s="532"/>
      <c r="EO4" s="532"/>
      <c r="EP4" s="532"/>
      <c r="EQ4" s="532"/>
      <c r="ER4" s="532"/>
      <c r="ES4" s="532"/>
      <c r="ET4" s="532"/>
      <c r="EU4" s="532"/>
      <c r="EV4" s="532"/>
      <c r="EW4" s="532"/>
      <c r="EX4" s="532"/>
      <c r="EY4" s="533"/>
      <c r="EZ4" s="224"/>
      <c r="FA4" s="225"/>
      <c r="FB4" s="225"/>
      <c r="FC4" s="225"/>
      <c r="FD4" s="225"/>
      <c r="FE4" s="225"/>
      <c r="FF4" s="225"/>
      <c r="FG4" s="225"/>
      <c r="FH4" s="225"/>
      <c r="FI4" s="225"/>
      <c r="FJ4" s="225"/>
      <c r="FK4" s="226"/>
    </row>
    <row r="5" spans="1:171" s="49" customFormat="1" ht="11.25" customHeight="1" x14ac:dyDescent="0.2">
      <c r="A5" s="551"/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3"/>
      <c r="AL5" s="224"/>
      <c r="AM5" s="225"/>
      <c r="AN5" s="225"/>
      <c r="AO5" s="225"/>
      <c r="AP5" s="225"/>
      <c r="AQ5" s="226"/>
      <c r="AR5" s="224"/>
      <c r="AS5" s="225"/>
      <c r="AT5" s="225"/>
      <c r="AU5" s="225"/>
      <c r="AV5" s="225"/>
      <c r="AW5" s="225"/>
      <c r="AX5" s="226"/>
      <c r="AY5" s="224"/>
      <c r="AZ5" s="225"/>
      <c r="BA5" s="225"/>
      <c r="BB5" s="225"/>
      <c r="BC5" s="225"/>
      <c r="BD5" s="225"/>
      <c r="BE5" s="226"/>
      <c r="BF5" s="224"/>
      <c r="BG5" s="225"/>
      <c r="BH5" s="225"/>
      <c r="BI5" s="225"/>
      <c r="BJ5" s="225"/>
      <c r="BK5" s="225"/>
      <c r="BL5" s="225"/>
      <c r="BM5" s="225"/>
      <c r="BN5" s="225"/>
      <c r="BO5" s="225"/>
      <c r="BP5" s="226"/>
      <c r="BQ5" s="531" t="s">
        <v>519</v>
      </c>
      <c r="BR5" s="545"/>
      <c r="BS5" s="545"/>
      <c r="BT5" s="545"/>
      <c r="BU5" s="545"/>
      <c r="BV5" s="545"/>
      <c r="BW5" s="545"/>
      <c r="BX5" s="545"/>
      <c r="BY5" s="545"/>
      <c r="BZ5" s="545"/>
      <c r="CA5" s="545"/>
      <c r="CB5" s="545"/>
      <c r="CC5" s="545"/>
      <c r="CD5" s="545"/>
      <c r="CE5" s="546"/>
      <c r="CF5" s="224"/>
      <c r="CG5" s="225"/>
      <c r="CH5" s="225"/>
      <c r="CI5" s="225"/>
      <c r="CJ5" s="225"/>
      <c r="CK5" s="225"/>
      <c r="CL5" s="226"/>
      <c r="CM5" s="520" t="s">
        <v>536</v>
      </c>
      <c r="CN5" s="368"/>
      <c r="CO5" s="368"/>
      <c r="CP5" s="368"/>
      <c r="CQ5" s="368"/>
      <c r="CR5" s="368"/>
      <c r="CS5" s="368"/>
      <c r="CT5" s="368"/>
      <c r="CU5" s="368"/>
      <c r="CV5" s="368"/>
      <c r="CW5" s="368"/>
      <c r="CX5" s="368"/>
      <c r="CY5" s="368"/>
      <c r="CZ5" s="368"/>
      <c r="DA5" s="369"/>
      <c r="DB5" s="148" t="s">
        <v>537</v>
      </c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547"/>
      <c r="DQ5" s="224"/>
      <c r="DR5" s="225"/>
      <c r="DS5" s="225"/>
      <c r="DT5" s="225"/>
      <c r="DU5" s="225"/>
      <c r="DV5" s="225"/>
      <c r="DW5" s="226"/>
      <c r="DX5" s="224"/>
      <c r="DY5" s="225"/>
      <c r="DZ5" s="225"/>
      <c r="EA5" s="225"/>
      <c r="EB5" s="225"/>
      <c r="EC5" s="225"/>
      <c r="ED5" s="225"/>
      <c r="EE5" s="225"/>
      <c r="EF5" s="225"/>
      <c r="EG5" s="225"/>
      <c r="EH5" s="225"/>
      <c r="EI5" s="225"/>
      <c r="EJ5" s="226"/>
      <c r="EK5" s="531" t="s">
        <v>519</v>
      </c>
      <c r="EL5" s="532"/>
      <c r="EM5" s="532"/>
      <c r="EN5" s="532"/>
      <c r="EO5" s="532"/>
      <c r="EP5" s="532"/>
      <c r="EQ5" s="532"/>
      <c r="ER5" s="532"/>
      <c r="ES5" s="532"/>
      <c r="ET5" s="532"/>
      <c r="EU5" s="532"/>
      <c r="EV5" s="532"/>
      <c r="EW5" s="532"/>
      <c r="EX5" s="532"/>
      <c r="EY5" s="533"/>
      <c r="EZ5" s="224"/>
      <c r="FA5" s="225"/>
      <c r="FB5" s="225"/>
      <c r="FC5" s="225"/>
      <c r="FD5" s="225"/>
      <c r="FE5" s="225"/>
      <c r="FF5" s="225"/>
      <c r="FG5" s="225"/>
      <c r="FH5" s="225"/>
      <c r="FI5" s="225"/>
      <c r="FJ5" s="225"/>
      <c r="FK5" s="226"/>
      <c r="FO5" s="1"/>
    </row>
    <row r="6" spans="1:171" s="49" customFormat="1" ht="12" customHeight="1" x14ac:dyDescent="0.2">
      <c r="A6" s="551"/>
      <c r="B6" s="552"/>
      <c r="C6" s="552"/>
      <c r="D6" s="552"/>
      <c r="E6" s="552"/>
      <c r="F6" s="552"/>
      <c r="G6" s="552"/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2"/>
      <c r="Z6" s="552"/>
      <c r="AA6" s="552"/>
      <c r="AB6" s="552"/>
      <c r="AC6" s="552"/>
      <c r="AD6" s="552"/>
      <c r="AE6" s="552"/>
      <c r="AF6" s="552"/>
      <c r="AG6" s="552"/>
      <c r="AH6" s="552"/>
      <c r="AI6" s="552"/>
      <c r="AJ6" s="552"/>
      <c r="AK6" s="553"/>
      <c r="AL6" s="224"/>
      <c r="AM6" s="225"/>
      <c r="AN6" s="225"/>
      <c r="AO6" s="225"/>
      <c r="AP6" s="225"/>
      <c r="AQ6" s="226"/>
      <c r="AR6" s="224"/>
      <c r="AS6" s="225"/>
      <c r="AT6" s="225"/>
      <c r="AU6" s="225"/>
      <c r="AV6" s="225"/>
      <c r="AW6" s="225"/>
      <c r="AX6" s="226"/>
      <c r="AY6" s="224"/>
      <c r="AZ6" s="225"/>
      <c r="BA6" s="225"/>
      <c r="BB6" s="225"/>
      <c r="BC6" s="225"/>
      <c r="BD6" s="225"/>
      <c r="BE6" s="226"/>
      <c r="BF6" s="224"/>
      <c r="BG6" s="225"/>
      <c r="BH6" s="225"/>
      <c r="BI6" s="225"/>
      <c r="BJ6" s="225"/>
      <c r="BK6" s="225"/>
      <c r="BL6" s="225"/>
      <c r="BM6" s="225"/>
      <c r="BN6" s="225"/>
      <c r="BO6" s="225"/>
      <c r="BP6" s="226"/>
      <c r="BQ6" s="531" t="s">
        <v>520</v>
      </c>
      <c r="BR6" s="545"/>
      <c r="BS6" s="545"/>
      <c r="BT6" s="545"/>
      <c r="BU6" s="545"/>
      <c r="BV6" s="545"/>
      <c r="BW6" s="545"/>
      <c r="BX6" s="545"/>
      <c r="BY6" s="545"/>
      <c r="BZ6" s="545"/>
      <c r="CA6" s="545"/>
      <c r="CB6" s="545"/>
      <c r="CC6" s="545"/>
      <c r="CD6" s="545"/>
      <c r="CE6" s="546"/>
      <c r="CF6" s="224"/>
      <c r="CG6" s="225"/>
      <c r="CH6" s="225"/>
      <c r="CI6" s="225"/>
      <c r="CJ6" s="225"/>
      <c r="CK6" s="225"/>
      <c r="CL6" s="226"/>
      <c r="CM6" s="531" t="s">
        <v>529</v>
      </c>
      <c r="CN6" s="532"/>
      <c r="CO6" s="532"/>
      <c r="CP6" s="532"/>
      <c r="CQ6" s="532"/>
      <c r="CR6" s="532"/>
      <c r="CS6" s="532"/>
      <c r="CT6" s="532"/>
      <c r="CU6" s="532"/>
      <c r="CV6" s="532"/>
      <c r="CW6" s="532"/>
      <c r="CX6" s="532"/>
      <c r="CY6" s="532"/>
      <c r="CZ6" s="532"/>
      <c r="DA6" s="533"/>
      <c r="DB6" s="224"/>
      <c r="DC6" s="225"/>
      <c r="DD6" s="225"/>
      <c r="DE6" s="225"/>
      <c r="DF6" s="225"/>
      <c r="DG6" s="225"/>
      <c r="DH6" s="225"/>
      <c r="DI6" s="225"/>
      <c r="DJ6" s="225"/>
      <c r="DK6" s="225"/>
      <c r="DL6" s="225"/>
      <c r="DM6" s="225"/>
      <c r="DN6" s="225"/>
      <c r="DO6" s="225"/>
      <c r="DP6" s="226"/>
      <c r="DQ6" s="224"/>
      <c r="DR6" s="225"/>
      <c r="DS6" s="225"/>
      <c r="DT6" s="225"/>
      <c r="DU6" s="225"/>
      <c r="DV6" s="225"/>
      <c r="DW6" s="226"/>
      <c r="DX6" s="224"/>
      <c r="DY6" s="225"/>
      <c r="DZ6" s="225"/>
      <c r="EA6" s="225"/>
      <c r="EB6" s="225"/>
      <c r="EC6" s="225"/>
      <c r="ED6" s="225"/>
      <c r="EE6" s="225"/>
      <c r="EF6" s="225"/>
      <c r="EG6" s="225"/>
      <c r="EH6" s="225"/>
      <c r="EI6" s="225"/>
      <c r="EJ6" s="226"/>
      <c r="EK6" s="518" t="s">
        <v>547</v>
      </c>
      <c r="EL6" s="204"/>
      <c r="EM6" s="204"/>
      <c r="EN6" s="204"/>
      <c r="EO6" s="204"/>
      <c r="EP6" s="204"/>
      <c r="EQ6" s="204"/>
      <c r="ER6" s="204"/>
      <c r="ES6" s="204"/>
      <c r="ET6" s="204"/>
      <c r="EU6" s="204"/>
      <c r="EV6" s="204"/>
      <c r="EW6" s="204"/>
      <c r="EX6" s="204"/>
      <c r="EY6" s="519"/>
      <c r="EZ6" s="224"/>
      <c r="FA6" s="225"/>
      <c r="FB6" s="225"/>
      <c r="FC6" s="225"/>
      <c r="FD6" s="225"/>
      <c r="FE6" s="225"/>
      <c r="FF6" s="225"/>
      <c r="FG6" s="225"/>
      <c r="FH6" s="225"/>
      <c r="FI6" s="225"/>
      <c r="FJ6" s="225"/>
      <c r="FK6" s="226"/>
      <c r="FO6" s="1"/>
    </row>
    <row r="7" spans="1:171" s="49" customFormat="1" ht="11.25" customHeight="1" x14ac:dyDescent="0.2">
      <c r="A7" s="551"/>
      <c r="B7" s="552"/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52"/>
      <c r="Q7" s="552"/>
      <c r="R7" s="552"/>
      <c r="S7" s="552"/>
      <c r="T7" s="552"/>
      <c r="U7" s="552"/>
      <c r="V7" s="552"/>
      <c r="W7" s="552"/>
      <c r="X7" s="552"/>
      <c r="Y7" s="552"/>
      <c r="Z7" s="552"/>
      <c r="AA7" s="552"/>
      <c r="AB7" s="552"/>
      <c r="AC7" s="552"/>
      <c r="AD7" s="552"/>
      <c r="AE7" s="552"/>
      <c r="AF7" s="552"/>
      <c r="AG7" s="552"/>
      <c r="AH7" s="552"/>
      <c r="AI7" s="552"/>
      <c r="AJ7" s="552"/>
      <c r="AK7" s="553"/>
      <c r="AL7" s="224"/>
      <c r="AM7" s="225"/>
      <c r="AN7" s="225"/>
      <c r="AO7" s="225"/>
      <c r="AP7" s="225"/>
      <c r="AQ7" s="226"/>
      <c r="AR7" s="224"/>
      <c r="AS7" s="225"/>
      <c r="AT7" s="225"/>
      <c r="AU7" s="225"/>
      <c r="AV7" s="225"/>
      <c r="AW7" s="225"/>
      <c r="AX7" s="226"/>
      <c r="AY7" s="224"/>
      <c r="AZ7" s="225"/>
      <c r="BA7" s="225"/>
      <c r="BB7" s="225"/>
      <c r="BC7" s="225"/>
      <c r="BD7" s="225"/>
      <c r="BE7" s="226"/>
      <c r="BF7" s="224"/>
      <c r="BG7" s="225"/>
      <c r="BH7" s="225"/>
      <c r="BI7" s="225"/>
      <c r="BJ7" s="225"/>
      <c r="BK7" s="225"/>
      <c r="BL7" s="225"/>
      <c r="BM7" s="225"/>
      <c r="BN7" s="225"/>
      <c r="BO7" s="225"/>
      <c r="BP7" s="226"/>
      <c r="BQ7" s="531" t="s">
        <v>521</v>
      </c>
      <c r="BR7" s="545"/>
      <c r="BS7" s="545"/>
      <c r="BT7" s="545"/>
      <c r="BU7" s="545"/>
      <c r="BV7" s="545"/>
      <c r="BW7" s="545"/>
      <c r="BX7" s="545"/>
      <c r="BY7" s="545"/>
      <c r="BZ7" s="545"/>
      <c r="CA7" s="545"/>
      <c r="CB7" s="545"/>
      <c r="CC7" s="545"/>
      <c r="CD7" s="545"/>
      <c r="CE7" s="546"/>
      <c r="CF7" s="224"/>
      <c r="CG7" s="225"/>
      <c r="CH7" s="225"/>
      <c r="CI7" s="225"/>
      <c r="CJ7" s="225"/>
      <c r="CK7" s="225"/>
      <c r="CL7" s="226"/>
      <c r="CM7" s="531" t="s">
        <v>530</v>
      </c>
      <c r="CN7" s="532"/>
      <c r="CO7" s="532"/>
      <c r="CP7" s="532"/>
      <c r="CQ7" s="532"/>
      <c r="CR7" s="532"/>
      <c r="CS7" s="532"/>
      <c r="CT7" s="532"/>
      <c r="CU7" s="532"/>
      <c r="CV7" s="532"/>
      <c r="CW7" s="532"/>
      <c r="CX7" s="532"/>
      <c r="CY7" s="532"/>
      <c r="CZ7" s="532"/>
      <c r="DA7" s="533"/>
      <c r="DB7" s="224"/>
      <c r="DC7" s="225"/>
      <c r="DD7" s="225"/>
      <c r="DE7" s="225"/>
      <c r="DF7" s="225"/>
      <c r="DG7" s="225"/>
      <c r="DH7" s="225"/>
      <c r="DI7" s="225"/>
      <c r="DJ7" s="225"/>
      <c r="DK7" s="225"/>
      <c r="DL7" s="225"/>
      <c r="DM7" s="225"/>
      <c r="DN7" s="225"/>
      <c r="DO7" s="225"/>
      <c r="DP7" s="226"/>
      <c r="DQ7" s="224"/>
      <c r="DR7" s="225"/>
      <c r="DS7" s="225"/>
      <c r="DT7" s="225"/>
      <c r="DU7" s="225"/>
      <c r="DV7" s="225"/>
      <c r="DW7" s="226"/>
      <c r="DX7" s="224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6"/>
      <c r="EK7" s="531" t="s">
        <v>543</v>
      </c>
      <c r="EL7" s="532"/>
      <c r="EM7" s="532"/>
      <c r="EN7" s="532"/>
      <c r="EO7" s="532"/>
      <c r="EP7" s="532"/>
      <c r="EQ7" s="532"/>
      <c r="ER7" s="532"/>
      <c r="ES7" s="532"/>
      <c r="ET7" s="532"/>
      <c r="EU7" s="532"/>
      <c r="EV7" s="532"/>
      <c r="EW7" s="532"/>
      <c r="EX7" s="532"/>
      <c r="EY7" s="533"/>
      <c r="EZ7" s="224"/>
      <c r="FA7" s="225"/>
      <c r="FB7" s="225"/>
      <c r="FC7" s="225"/>
      <c r="FD7" s="225"/>
      <c r="FE7" s="225"/>
      <c r="FF7" s="225"/>
      <c r="FG7" s="225"/>
      <c r="FH7" s="225"/>
      <c r="FI7" s="225"/>
      <c r="FJ7" s="225"/>
      <c r="FK7" s="226"/>
      <c r="FO7" s="1"/>
    </row>
    <row r="8" spans="1:171" s="49" customFormat="1" ht="11.25" customHeight="1" x14ac:dyDescent="0.2">
      <c r="A8" s="551"/>
      <c r="B8" s="552"/>
      <c r="C8" s="552"/>
      <c r="D8" s="552"/>
      <c r="E8" s="552"/>
      <c r="F8" s="552"/>
      <c r="G8" s="552"/>
      <c r="H8" s="552"/>
      <c r="I8" s="552"/>
      <c r="J8" s="552"/>
      <c r="K8" s="552"/>
      <c r="L8" s="552"/>
      <c r="M8" s="552"/>
      <c r="N8" s="552"/>
      <c r="O8" s="552"/>
      <c r="P8" s="552"/>
      <c r="Q8" s="552"/>
      <c r="R8" s="552"/>
      <c r="S8" s="552"/>
      <c r="T8" s="552"/>
      <c r="U8" s="552"/>
      <c r="V8" s="552"/>
      <c r="W8" s="552"/>
      <c r="X8" s="552"/>
      <c r="Y8" s="552"/>
      <c r="Z8" s="552"/>
      <c r="AA8" s="552"/>
      <c r="AB8" s="552"/>
      <c r="AC8" s="552"/>
      <c r="AD8" s="552"/>
      <c r="AE8" s="552"/>
      <c r="AF8" s="552"/>
      <c r="AG8" s="552"/>
      <c r="AH8" s="552"/>
      <c r="AI8" s="552"/>
      <c r="AJ8" s="552"/>
      <c r="AK8" s="553"/>
      <c r="AL8" s="224"/>
      <c r="AM8" s="225"/>
      <c r="AN8" s="225"/>
      <c r="AO8" s="225"/>
      <c r="AP8" s="225"/>
      <c r="AQ8" s="226"/>
      <c r="AR8" s="224"/>
      <c r="AS8" s="225"/>
      <c r="AT8" s="225"/>
      <c r="AU8" s="225"/>
      <c r="AV8" s="225"/>
      <c r="AW8" s="225"/>
      <c r="AX8" s="226"/>
      <c r="AY8" s="224"/>
      <c r="AZ8" s="225"/>
      <c r="BA8" s="225"/>
      <c r="BB8" s="225"/>
      <c r="BC8" s="225"/>
      <c r="BD8" s="225"/>
      <c r="BE8" s="226"/>
      <c r="BF8" s="224"/>
      <c r="BG8" s="225"/>
      <c r="BH8" s="225"/>
      <c r="BI8" s="225"/>
      <c r="BJ8" s="225"/>
      <c r="BK8" s="225"/>
      <c r="BL8" s="225"/>
      <c r="BM8" s="225"/>
      <c r="BN8" s="225"/>
      <c r="BO8" s="225"/>
      <c r="BP8" s="226"/>
      <c r="BQ8" s="531" t="s">
        <v>522</v>
      </c>
      <c r="BR8" s="545"/>
      <c r="BS8" s="545"/>
      <c r="BT8" s="545"/>
      <c r="BU8" s="545"/>
      <c r="BV8" s="545"/>
      <c r="BW8" s="545"/>
      <c r="BX8" s="545"/>
      <c r="BY8" s="545"/>
      <c r="BZ8" s="545"/>
      <c r="CA8" s="545"/>
      <c r="CB8" s="545"/>
      <c r="CC8" s="545"/>
      <c r="CD8" s="545"/>
      <c r="CE8" s="546"/>
      <c r="CF8" s="224"/>
      <c r="CG8" s="225"/>
      <c r="CH8" s="225"/>
      <c r="CI8" s="225"/>
      <c r="CJ8" s="225"/>
      <c r="CK8" s="225"/>
      <c r="CL8" s="226"/>
      <c r="CM8" s="531" t="s">
        <v>531</v>
      </c>
      <c r="CN8" s="532"/>
      <c r="CO8" s="532"/>
      <c r="CP8" s="532"/>
      <c r="CQ8" s="532"/>
      <c r="CR8" s="532"/>
      <c r="CS8" s="532"/>
      <c r="CT8" s="532"/>
      <c r="CU8" s="532"/>
      <c r="CV8" s="532"/>
      <c r="CW8" s="532"/>
      <c r="CX8" s="532"/>
      <c r="CY8" s="532"/>
      <c r="CZ8" s="532"/>
      <c r="DA8" s="533"/>
      <c r="DB8" s="224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6"/>
      <c r="DQ8" s="224"/>
      <c r="DR8" s="225"/>
      <c r="DS8" s="225"/>
      <c r="DT8" s="225"/>
      <c r="DU8" s="225"/>
      <c r="DV8" s="225"/>
      <c r="DW8" s="226"/>
      <c r="DX8" s="224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6"/>
      <c r="EK8" s="531" t="s">
        <v>544</v>
      </c>
      <c r="EL8" s="532"/>
      <c r="EM8" s="532"/>
      <c r="EN8" s="532"/>
      <c r="EO8" s="532"/>
      <c r="EP8" s="532"/>
      <c r="EQ8" s="532"/>
      <c r="ER8" s="532"/>
      <c r="ES8" s="532"/>
      <c r="ET8" s="532"/>
      <c r="EU8" s="532"/>
      <c r="EV8" s="532"/>
      <c r="EW8" s="532"/>
      <c r="EX8" s="532"/>
      <c r="EY8" s="533"/>
      <c r="EZ8" s="224"/>
      <c r="FA8" s="225"/>
      <c r="FB8" s="225"/>
      <c r="FC8" s="225"/>
      <c r="FD8" s="225"/>
      <c r="FE8" s="225"/>
      <c r="FF8" s="225"/>
      <c r="FG8" s="225"/>
      <c r="FH8" s="225"/>
      <c r="FI8" s="225"/>
      <c r="FJ8" s="225"/>
      <c r="FK8" s="226"/>
      <c r="FO8" s="1"/>
    </row>
    <row r="9" spans="1:171" s="49" customFormat="1" ht="11.25" customHeight="1" x14ac:dyDescent="0.2">
      <c r="A9" s="551"/>
      <c r="B9" s="552"/>
      <c r="C9" s="552"/>
      <c r="D9" s="552"/>
      <c r="E9" s="552"/>
      <c r="F9" s="552"/>
      <c r="G9" s="552"/>
      <c r="H9" s="552"/>
      <c r="I9" s="552"/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52"/>
      <c r="U9" s="552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F9" s="552"/>
      <c r="AG9" s="552"/>
      <c r="AH9" s="552"/>
      <c r="AI9" s="552"/>
      <c r="AJ9" s="552"/>
      <c r="AK9" s="553"/>
      <c r="AL9" s="224"/>
      <c r="AM9" s="225"/>
      <c r="AN9" s="225"/>
      <c r="AO9" s="225"/>
      <c r="AP9" s="225"/>
      <c r="AQ9" s="226"/>
      <c r="AR9" s="224"/>
      <c r="AS9" s="225"/>
      <c r="AT9" s="225"/>
      <c r="AU9" s="225"/>
      <c r="AV9" s="225"/>
      <c r="AW9" s="225"/>
      <c r="AX9" s="226"/>
      <c r="AY9" s="224"/>
      <c r="AZ9" s="225"/>
      <c r="BA9" s="225"/>
      <c r="BB9" s="225"/>
      <c r="BC9" s="225"/>
      <c r="BD9" s="225"/>
      <c r="BE9" s="226"/>
      <c r="BF9" s="224"/>
      <c r="BG9" s="225"/>
      <c r="BH9" s="225"/>
      <c r="BI9" s="225"/>
      <c r="BJ9" s="225"/>
      <c r="BK9" s="225"/>
      <c r="BL9" s="225"/>
      <c r="BM9" s="225"/>
      <c r="BN9" s="225"/>
      <c r="BO9" s="225"/>
      <c r="BP9" s="226"/>
      <c r="BQ9" s="531" t="s">
        <v>523</v>
      </c>
      <c r="BR9" s="545"/>
      <c r="BS9" s="545"/>
      <c r="BT9" s="545"/>
      <c r="BU9" s="545"/>
      <c r="BV9" s="545"/>
      <c r="BW9" s="545"/>
      <c r="BX9" s="545"/>
      <c r="BY9" s="545"/>
      <c r="BZ9" s="545"/>
      <c r="CA9" s="545"/>
      <c r="CB9" s="545"/>
      <c r="CC9" s="545"/>
      <c r="CD9" s="545"/>
      <c r="CE9" s="546"/>
      <c r="CF9" s="224"/>
      <c r="CG9" s="225"/>
      <c r="CH9" s="225"/>
      <c r="CI9" s="225"/>
      <c r="CJ9" s="225"/>
      <c r="CK9" s="225"/>
      <c r="CL9" s="226"/>
      <c r="CM9" s="531" t="s">
        <v>532</v>
      </c>
      <c r="CN9" s="532"/>
      <c r="CO9" s="532"/>
      <c r="CP9" s="532"/>
      <c r="CQ9" s="532"/>
      <c r="CR9" s="532"/>
      <c r="CS9" s="532"/>
      <c r="CT9" s="532"/>
      <c r="CU9" s="532"/>
      <c r="CV9" s="532"/>
      <c r="CW9" s="532"/>
      <c r="CX9" s="532"/>
      <c r="CY9" s="532"/>
      <c r="CZ9" s="532"/>
      <c r="DA9" s="533"/>
      <c r="DB9" s="224"/>
      <c r="DC9" s="225"/>
      <c r="DD9" s="225"/>
      <c r="DE9" s="225"/>
      <c r="DF9" s="225"/>
      <c r="DG9" s="225"/>
      <c r="DH9" s="225"/>
      <c r="DI9" s="225"/>
      <c r="DJ9" s="225"/>
      <c r="DK9" s="225"/>
      <c r="DL9" s="225"/>
      <c r="DM9" s="225"/>
      <c r="DN9" s="225"/>
      <c r="DO9" s="225"/>
      <c r="DP9" s="226"/>
      <c r="DQ9" s="224"/>
      <c r="DR9" s="225"/>
      <c r="DS9" s="225"/>
      <c r="DT9" s="225"/>
      <c r="DU9" s="225"/>
      <c r="DV9" s="225"/>
      <c r="DW9" s="226"/>
      <c r="DX9" s="224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6"/>
      <c r="EK9" s="531" t="s">
        <v>523</v>
      </c>
      <c r="EL9" s="532"/>
      <c r="EM9" s="532"/>
      <c r="EN9" s="532"/>
      <c r="EO9" s="532"/>
      <c r="EP9" s="532"/>
      <c r="EQ9" s="532"/>
      <c r="ER9" s="532"/>
      <c r="ES9" s="532"/>
      <c r="ET9" s="532"/>
      <c r="EU9" s="532"/>
      <c r="EV9" s="532"/>
      <c r="EW9" s="532"/>
      <c r="EX9" s="532"/>
      <c r="EY9" s="533"/>
      <c r="EZ9" s="224"/>
      <c r="FA9" s="225"/>
      <c r="FB9" s="225"/>
      <c r="FC9" s="225"/>
      <c r="FD9" s="225"/>
      <c r="FE9" s="225"/>
      <c r="FF9" s="225"/>
      <c r="FG9" s="225"/>
      <c r="FH9" s="225"/>
      <c r="FI9" s="225"/>
      <c r="FJ9" s="225"/>
      <c r="FK9" s="226"/>
      <c r="FO9" s="227"/>
    </row>
    <row r="10" spans="1:171" s="49" customFormat="1" ht="11.25" customHeight="1" x14ac:dyDescent="0.2">
      <c r="A10" s="551"/>
      <c r="B10" s="552"/>
      <c r="C10" s="552"/>
      <c r="D10" s="552"/>
      <c r="E10" s="552"/>
      <c r="F10" s="552"/>
      <c r="G10" s="552"/>
      <c r="H10" s="552"/>
      <c r="I10" s="552"/>
      <c r="J10" s="552"/>
      <c r="K10" s="552"/>
      <c r="L10" s="552"/>
      <c r="M10" s="552"/>
      <c r="N10" s="552"/>
      <c r="O10" s="552"/>
      <c r="P10" s="552"/>
      <c r="Q10" s="552"/>
      <c r="R10" s="552"/>
      <c r="S10" s="552"/>
      <c r="T10" s="552"/>
      <c r="U10" s="552"/>
      <c r="V10" s="552"/>
      <c r="W10" s="552"/>
      <c r="X10" s="552"/>
      <c r="Y10" s="552"/>
      <c r="Z10" s="552"/>
      <c r="AA10" s="552"/>
      <c r="AB10" s="552"/>
      <c r="AC10" s="552"/>
      <c r="AD10" s="552"/>
      <c r="AE10" s="552"/>
      <c r="AF10" s="552"/>
      <c r="AG10" s="552"/>
      <c r="AH10" s="552"/>
      <c r="AI10" s="552"/>
      <c r="AJ10" s="552"/>
      <c r="AK10" s="553"/>
      <c r="AL10" s="224"/>
      <c r="AM10" s="225"/>
      <c r="AN10" s="225"/>
      <c r="AO10" s="225"/>
      <c r="AP10" s="225"/>
      <c r="AQ10" s="226"/>
      <c r="AR10" s="224"/>
      <c r="AS10" s="225"/>
      <c r="AT10" s="225"/>
      <c r="AU10" s="225"/>
      <c r="AV10" s="225"/>
      <c r="AW10" s="225"/>
      <c r="AX10" s="226"/>
      <c r="AY10" s="224"/>
      <c r="AZ10" s="225"/>
      <c r="BA10" s="225"/>
      <c r="BB10" s="225"/>
      <c r="BC10" s="225"/>
      <c r="BD10" s="225"/>
      <c r="BE10" s="226"/>
      <c r="BF10" s="224"/>
      <c r="BG10" s="225"/>
      <c r="BH10" s="225"/>
      <c r="BI10" s="225"/>
      <c r="BJ10" s="225"/>
      <c r="BK10" s="225"/>
      <c r="BL10" s="225"/>
      <c r="BM10" s="225"/>
      <c r="BN10" s="225"/>
      <c r="BO10" s="225"/>
      <c r="BP10" s="226"/>
      <c r="BQ10" s="531" t="s">
        <v>524</v>
      </c>
      <c r="BR10" s="545"/>
      <c r="BS10" s="545"/>
      <c r="BT10" s="545"/>
      <c r="BU10" s="545"/>
      <c r="BV10" s="545"/>
      <c r="BW10" s="545"/>
      <c r="BX10" s="545"/>
      <c r="BY10" s="545"/>
      <c r="BZ10" s="545"/>
      <c r="CA10" s="545"/>
      <c r="CB10" s="545"/>
      <c r="CC10" s="545"/>
      <c r="CD10" s="545"/>
      <c r="CE10" s="546"/>
      <c r="CF10" s="224"/>
      <c r="CG10" s="225"/>
      <c r="CH10" s="225"/>
      <c r="CI10" s="225"/>
      <c r="CJ10" s="225"/>
      <c r="CK10" s="225"/>
      <c r="CL10" s="226"/>
      <c r="CM10" s="531" t="s">
        <v>533</v>
      </c>
      <c r="CN10" s="532"/>
      <c r="CO10" s="532"/>
      <c r="CP10" s="532"/>
      <c r="CQ10" s="532"/>
      <c r="CR10" s="532"/>
      <c r="CS10" s="532"/>
      <c r="CT10" s="532"/>
      <c r="CU10" s="532"/>
      <c r="CV10" s="532"/>
      <c r="CW10" s="532"/>
      <c r="CX10" s="532"/>
      <c r="CY10" s="532"/>
      <c r="CZ10" s="532"/>
      <c r="DA10" s="533"/>
      <c r="DB10" s="224"/>
      <c r="DC10" s="225"/>
      <c r="DD10" s="225"/>
      <c r="DE10" s="225"/>
      <c r="DF10" s="225"/>
      <c r="DG10" s="225"/>
      <c r="DH10" s="225"/>
      <c r="DI10" s="225"/>
      <c r="DJ10" s="225"/>
      <c r="DK10" s="225"/>
      <c r="DL10" s="225"/>
      <c r="DM10" s="225"/>
      <c r="DN10" s="225"/>
      <c r="DO10" s="225"/>
      <c r="DP10" s="226"/>
      <c r="DQ10" s="224"/>
      <c r="DR10" s="225"/>
      <c r="DS10" s="225"/>
      <c r="DT10" s="225"/>
      <c r="DU10" s="225"/>
      <c r="DV10" s="225"/>
      <c r="DW10" s="226"/>
      <c r="DX10" s="224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5"/>
      <c r="EJ10" s="226"/>
      <c r="EK10" s="531" t="s">
        <v>545</v>
      </c>
      <c r="EL10" s="532"/>
      <c r="EM10" s="532"/>
      <c r="EN10" s="532"/>
      <c r="EO10" s="532"/>
      <c r="EP10" s="532"/>
      <c r="EQ10" s="532"/>
      <c r="ER10" s="532"/>
      <c r="ES10" s="532"/>
      <c r="ET10" s="532"/>
      <c r="EU10" s="532"/>
      <c r="EV10" s="532"/>
      <c r="EW10" s="532"/>
      <c r="EX10" s="532"/>
      <c r="EY10" s="533"/>
      <c r="EZ10" s="224"/>
      <c r="FA10" s="225"/>
      <c r="FB10" s="225"/>
      <c r="FC10" s="225"/>
      <c r="FD10" s="225"/>
      <c r="FE10" s="225"/>
      <c r="FF10" s="225"/>
      <c r="FG10" s="225"/>
      <c r="FH10" s="225"/>
      <c r="FI10" s="225"/>
      <c r="FJ10" s="225"/>
      <c r="FK10" s="226"/>
      <c r="FO10" s="227"/>
    </row>
    <row r="11" spans="1:171" s="49" customFormat="1" ht="11.25" customHeight="1" x14ac:dyDescent="0.2">
      <c r="A11" s="551"/>
      <c r="B11" s="552"/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2"/>
      <c r="P11" s="552"/>
      <c r="Q11" s="552"/>
      <c r="R11" s="552"/>
      <c r="S11" s="552"/>
      <c r="T11" s="552"/>
      <c r="U11" s="552"/>
      <c r="V11" s="552"/>
      <c r="W11" s="552"/>
      <c r="X11" s="552"/>
      <c r="Y11" s="552"/>
      <c r="Z11" s="552"/>
      <c r="AA11" s="552"/>
      <c r="AB11" s="552"/>
      <c r="AC11" s="552"/>
      <c r="AD11" s="552"/>
      <c r="AE11" s="552"/>
      <c r="AF11" s="552"/>
      <c r="AG11" s="552"/>
      <c r="AH11" s="552"/>
      <c r="AI11" s="552"/>
      <c r="AJ11" s="552"/>
      <c r="AK11" s="553"/>
      <c r="AL11" s="224"/>
      <c r="AM11" s="225"/>
      <c r="AN11" s="225"/>
      <c r="AO11" s="225"/>
      <c r="AP11" s="225"/>
      <c r="AQ11" s="226"/>
      <c r="AR11" s="224"/>
      <c r="AS11" s="225"/>
      <c r="AT11" s="225"/>
      <c r="AU11" s="225"/>
      <c r="AV11" s="225"/>
      <c r="AW11" s="225"/>
      <c r="AX11" s="226"/>
      <c r="AY11" s="224"/>
      <c r="AZ11" s="225"/>
      <c r="BA11" s="225"/>
      <c r="BB11" s="225"/>
      <c r="BC11" s="225"/>
      <c r="BD11" s="225"/>
      <c r="BE11" s="226"/>
      <c r="BF11" s="224"/>
      <c r="BG11" s="225"/>
      <c r="BH11" s="225"/>
      <c r="BI11" s="225"/>
      <c r="BJ11" s="225"/>
      <c r="BK11" s="225"/>
      <c r="BL11" s="225"/>
      <c r="BM11" s="225"/>
      <c r="BN11" s="225"/>
      <c r="BO11" s="225"/>
      <c r="BP11" s="226"/>
      <c r="BQ11" s="531" t="s">
        <v>525</v>
      </c>
      <c r="BR11" s="532"/>
      <c r="BS11" s="532"/>
      <c r="BT11" s="532"/>
      <c r="BU11" s="532"/>
      <c r="BV11" s="532"/>
      <c r="BW11" s="532"/>
      <c r="BX11" s="532"/>
      <c r="BY11" s="532"/>
      <c r="BZ11" s="532"/>
      <c r="CA11" s="532"/>
      <c r="CB11" s="532"/>
      <c r="CC11" s="532"/>
      <c r="CD11" s="532"/>
      <c r="CE11" s="533"/>
      <c r="CF11" s="224"/>
      <c r="CG11" s="225"/>
      <c r="CH11" s="225"/>
      <c r="CI11" s="225"/>
      <c r="CJ11" s="225"/>
      <c r="CK11" s="225"/>
      <c r="CL11" s="226"/>
      <c r="CM11" s="531" t="s">
        <v>534</v>
      </c>
      <c r="CN11" s="532"/>
      <c r="CO11" s="532"/>
      <c r="CP11" s="532"/>
      <c r="CQ11" s="532"/>
      <c r="CR11" s="532"/>
      <c r="CS11" s="532"/>
      <c r="CT11" s="532"/>
      <c r="CU11" s="532"/>
      <c r="CV11" s="532"/>
      <c r="CW11" s="532"/>
      <c r="CX11" s="532"/>
      <c r="CY11" s="532"/>
      <c r="CZ11" s="532"/>
      <c r="DA11" s="533"/>
      <c r="DB11" s="224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6"/>
      <c r="DQ11" s="224"/>
      <c r="DR11" s="225"/>
      <c r="DS11" s="225"/>
      <c r="DT11" s="225"/>
      <c r="DU11" s="225"/>
      <c r="DV11" s="225"/>
      <c r="DW11" s="226"/>
      <c r="DX11" s="224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6"/>
      <c r="EK11" s="531" t="s">
        <v>525</v>
      </c>
      <c r="EL11" s="532"/>
      <c r="EM11" s="532"/>
      <c r="EN11" s="532"/>
      <c r="EO11" s="532"/>
      <c r="EP11" s="532"/>
      <c r="EQ11" s="532"/>
      <c r="ER11" s="532"/>
      <c r="ES11" s="532"/>
      <c r="ET11" s="532"/>
      <c r="EU11" s="532"/>
      <c r="EV11" s="532"/>
      <c r="EW11" s="532"/>
      <c r="EX11" s="532"/>
      <c r="EY11" s="533"/>
      <c r="EZ11" s="224"/>
      <c r="FA11" s="225"/>
      <c r="FB11" s="225"/>
      <c r="FC11" s="225"/>
      <c r="FD11" s="225"/>
      <c r="FE11" s="225"/>
      <c r="FF11" s="225"/>
      <c r="FG11" s="225"/>
      <c r="FH11" s="225"/>
      <c r="FI11" s="225"/>
      <c r="FJ11" s="225"/>
      <c r="FK11" s="226"/>
      <c r="FO11" s="70"/>
    </row>
    <row r="12" spans="1:171" s="49" customFormat="1" ht="12" customHeight="1" x14ac:dyDescent="0.2">
      <c r="A12" s="551"/>
      <c r="B12" s="552"/>
      <c r="C12" s="552"/>
      <c r="D12" s="552"/>
      <c r="E12" s="552"/>
      <c r="F12" s="552"/>
      <c r="G12" s="552"/>
      <c r="H12" s="552"/>
      <c r="I12" s="552"/>
      <c r="J12" s="552"/>
      <c r="K12" s="552"/>
      <c r="L12" s="552"/>
      <c r="M12" s="552"/>
      <c r="N12" s="552"/>
      <c r="O12" s="552"/>
      <c r="P12" s="552"/>
      <c r="Q12" s="552"/>
      <c r="R12" s="552"/>
      <c r="S12" s="552"/>
      <c r="T12" s="552"/>
      <c r="U12" s="552"/>
      <c r="V12" s="552"/>
      <c r="W12" s="552"/>
      <c r="X12" s="552"/>
      <c r="Y12" s="552"/>
      <c r="Z12" s="552"/>
      <c r="AA12" s="552"/>
      <c r="AB12" s="552"/>
      <c r="AC12" s="552"/>
      <c r="AD12" s="552"/>
      <c r="AE12" s="552"/>
      <c r="AF12" s="552"/>
      <c r="AG12" s="552"/>
      <c r="AH12" s="552"/>
      <c r="AI12" s="552"/>
      <c r="AJ12" s="552"/>
      <c r="AK12" s="553"/>
      <c r="AL12" s="224"/>
      <c r="AM12" s="225"/>
      <c r="AN12" s="225"/>
      <c r="AO12" s="225"/>
      <c r="AP12" s="225"/>
      <c r="AQ12" s="226"/>
      <c r="AR12" s="224"/>
      <c r="AS12" s="225"/>
      <c r="AT12" s="225"/>
      <c r="AU12" s="225"/>
      <c r="AV12" s="225"/>
      <c r="AW12" s="225"/>
      <c r="AX12" s="226"/>
      <c r="AY12" s="224"/>
      <c r="AZ12" s="225"/>
      <c r="BA12" s="225"/>
      <c r="BB12" s="225"/>
      <c r="BC12" s="225"/>
      <c r="BD12" s="225"/>
      <c r="BE12" s="226"/>
      <c r="BF12" s="224"/>
      <c r="BG12" s="225"/>
      <c r="BH12" s="225"/>
      <c r="BI12" s="225"/>
      <c r="BJ12" s="225"/>
      <c r="BK12" s="225"/>
      <c r="BL12" s="225"/>
      <c r="BM12" s="225"/>
      <c r="BN12" s="225"/>
      <c r="BO12" s="225"/>
      <c r="BP12" s="226"/>
      <c r="BQ12" s="531" t="s">
        <v>526</v>
      </c>
      <c r="BR12" s="532"/>
      <c r="BS12" s="532"/>
      <c r="BT12" s="532"/>
      <c r="BU12" s="532"/>
      <c r="BV12" s="532"/>
      <c r="BW12" s="532"/>
      <c r="BX12" s="532"/>
      <c r="BY12" s="532"/>
      <c r="BZ12" s="532"/>
      <c r="CA12" s="532"/>
      <c r="CB12" s="532"/>
      <c r="CC12" s="532"/>
      <c r="CD12" s="532"/>
      <c r="CE12" s="533"/>
      <c r="CF12" s="224"/>
      <c r="CG12" s="225"/>
      <c r="CH12" s="225"/>
      <c r="CI12" s="225"/>
      <c r="CJ12" s="225"/>
      <c r="CK12" s="225"/>
      <c r="CL12" s="226"/>
      <c r="CM12" s="531" t="s">
        <v>535</v>
      </c>
      <c r="CN12" s="532"/>
      <c r="CO12" s="532"/>
      <c r="CP12" s="532"/>
      <c r="CQ12" s="532"/>
      <c r="CR12" s="532"/>
      <c r="CS12" s="532"/>
      <c r="CT12" s="532"/>
      <c r="CU12" s="532"/>
      <c r="CV12" s="532"/>
      <c r="CW12" s="532"/>
      <c r="CX12" s="532"/>
      <c r="CY12" s="532"/>
      <c r="CZ12" s="532"/>
      <c r="DA12" s="533"/>
      <c r="DB12" s="224"/>
      <c r="DC12" s="225"/>
      <c r="DD12" s="225"/>
      <c r="DE12" s="225"/>
      <c r="DF12" s="225"/>
      <c r="DG12" s="225"/>
      <c r="DH12" s="225"/>
      <c r="DI12" s="225"/>
      <c r="DJ12" s="225"/>
      <c r="DK12" s="225"/>
      <c r="DL12" s="225"/>
      <c r="DM12" s="225"/>
      <c r="DN12" s="225"/>
      <c r="DO12" s="225"/>
      <c r="DP12" s="226"/>
      <c r="DQ12" s="224"/>
      <c r="DR12" s="225"/>
      <c r="DS12" s="225"/>
      <c r="DT12" s="225"/>
      <c r="DU12" s="225"/>
      <c r="DV12" s="225"/>
      <c r="DW12" s="226"/>
      <c r="DX12" s="224"/>
      <c r="DY12" s="225"/>
      <c r="DZ12" s="225"/>
      <c r="EA12" s="225"/>
      <c r="EB12" s="225"/>
      <c r="EC12" s="225"/>
      <c r="ED12" s="225"/>
      <c r="EE12" s="225"/>
      <c r="EF12" s="225"/>
      <c r="EG12" s="225"/>
      <c r="EH12" s="225"/>
      <c r="EI12" s="225"/>
      <c r="EJ12" s="226"/>
      <c r="EK12" s="551" t="s">
        <v>546</v>
      </c>
      <c r="EL12" s="552"/>
      <c r="EM12" s="552"/>
      <c r="EN12" s="552"/>
      <c r="EO12" s="552"/>
      <c r="EP12" s="552"/>
      <c r="EQ12" s="552"/>
      <c r="ER12" s="552"/>
      <c r="ES12" s="552"/>
      <c r="ET12" s="552"/>
      <c r="EU12" s="552"/>
      <c r="EV12" s="552"/>
      <c r="EW12" s="552"/>
      <c r="EX12" s="552"/>
      <c r="EY12" s="553"/>
      <c r="EZ12" s="224"/>
      <c r="FA12" s="225"/>
      <c r="FB12" s="225"/>
      <c r="FC12" s="225"/>
      <c r="FD12" s="225"/>
      <c r="FE12" s="225"/>
      <c r="FF12" s="225"/>
      <c r="FG12" s="225"/>
      <c r="FH12" s="225"/>
      <c r="FI12" s="225"/>
      <c r="FJ12" s="225"/>
      <c r="FK12" s="226"/>
      <c r="FO12" s="1"/>
    </row>
    <row r="13" spans="1:171" s="49" customFormat="1" ht="12" customHeight="1" x14ac:dyDescent="0.2">
      <c r="A13" s="261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3"/>
      <c r="AL13" s="150"/>
      <c r="AM13" s="151"/>
      <c r="AN13" s="151"/>
      <c r="AO13" s="151"/>
      <c r="AP13" s="151"/>
      <c r="AQ13" s="152"/>
      <c r="AR13" s="150"/>
      <c r="AS13" s="151"/>
      <c r="AT13" s="151"/>
      <c r="AU13" s="151"/>
      <c r="AV13" s="151"/>
      <c r="AW13" s="151"/>
      <c r="AX13" s="152"/>
      <c r="AY13" s="150"/>
      <c r="AZ13" s="151"/>
      <c r="BA13" s="151"/>
      <c r="BB13" s="151"/>
      <c r="BC13" s="151"/>
      <c r="BD13" s="151"/>
      <c r="BE13" s="152"/>
      <c r="BF13" s="150"/>
      <c r="BG13" s="151"/>
      <c r="BH13" s="151"/>
      <c r="BI13" s="151"/>
      <c r="BJ13" s="151"/>
      <c r="BK13" s="151"/>
      <c r="BL13" s="151"/>
      <c r="BM13" s="151"/>
      <c r="BN13" s="151"/>
      <c r="BO13" s="151"/>
      <c r="BP13" s="152"/>
      <c r="BQ13" s="531" t="s">
        <v>527</v>
      </c>
      <c r="BR13" s="532"/>
      <c r="BS13" s="532"/>
      <c r="BT13" s="532"/>
      <c r="BU13" s="532"/>
      <c r="BV13" s="532"/>
      <c r="BW13" s="532"/>
      <c r="BX13" s="532"/>
      <c r="BY13" s="532"/>
      <c r="BZ13" s="532"/>
      <c r="CA13" s="532"/>
      <c r="CB13" s="532"/>
      <c r="CC13" s="532"/>
      <c r="CD13" s="532"/>
      <c r="CE13" s="533"/>
      <c r="CF13" s="150"/>
      <c r="CG13" s="151"/>
      <c r="CH13" s="151"/>
      <c r="CI13" s="151"/>
      <c r="CJ13" s="151"/>
      <c r="CK13" s="151"/>
      <c r="CL13" s="152"/>
      <c r="CM13" s="341" t="s">
        <v>405</v>
      </c>
      <c r="CN13" s="342"/>
      <c r="CO13" s="342"/>
      <c r="CP13" s="342"/>
      <c r="CQ13" s="342"/>
      <c r="CR13" s="342"/>
      <c r="CS13" s="342"/>
      <c r="CT13" s="342"/>
      <c r="CU13" s="342"/>
      <c r="CV13" s="342"/>
      <c r="CW13" s="342"/>
      <c r="CX13" s="342"/>
      <c r="CY13" s="342"/>
      <c r="CZ13" s="342"/>
      <c r="DA13" s="343"/>
      <c r="DB13" s="150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2"/>
      <c r="DQ13" s="150"/>
      <c r="DR13" s="151"/>
      <c r="DS13" s="151"/>
      <c r="DT13" s="151"/>
      <c r="DU13" s="151"/>
      <c r="DV13" s="151"/>
      <c r="DW13" s="152"/>
      <c r="DX13" s="150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2"/>
      <c r="EK13" s="261"/>
      <c r="EL13" s="262"/>
      <c r="EM13" s="262"/>
      <c r="EN13" s="262"/>
      <c r="EO13" s="262"/>
      <c r="EP13" s="262"/>
      <c r="EQ13" s="262"/>
      <c r="ER13" s="262"/>
      <c r="ES13" s="262"/>
      <c r="ET13" s="262"/>
      <c r="EU13" s="262"/>
      <c r="EV13" s="262"/>
      <c r="EW13" s="262"/>
      <c r="EX13" s="262"/>
      <c r="EY13" s="263"/>
      <c r="EZ13" s="150"/>
      <c r="FA13" s="151"/>
      <c r="FB13" s="151"/>
      <c r="FC13" s="151"/>
      <c r="FD13" s="151"/>
      <c r="FE13" s="151"/>
      <c r="FF13" s="151"/>
      <c r="FG13" s="151"/>
      <c r="FH13" s="151"/>
      <c r="FI13" s="151"/>
      <c r="FJ13" s="151"/>
      <c r="FK13" s="152"/>
      <c r="FO13" s="70"/>
    </row>
    <row r="14" spans="1:171" s="26" customFormat="1" ht="12.75" customHeight="1" x14ac:dyDescent="0.2">
      <c r="A14" s="510">
        <v>1</v>
      </c>
      <c r="B14" s="511"/>
      <c r="C14" s="511"/>
      <c r="D14" s="511"/>
      <c r="E14" s="511"/>
      <c r="F14" s="511"/>
      <c r="G14" s="511"/>
      <c r="H14" s="511"/>
      <c r="I14" s="511"/>
      <c r="J14" s="511"/>
      <c r="K14" s="511"/>
      <c r="L14" s="511"/>
      <c r="M14" s="511"/>
      <c r="N14" s="511"/>
      <c r="O14" s="511"/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/>
      <c r="AA14" s="511"/>
      <c r="AB14" s="511"/>
      <c r="AC14" s="511"/>
      <c r="AD14" s="511"/>
      <c r="AE14" s="511"/>
      <c r="AF14" s="511"/>
      <c r="AG14" s="511"/>
      <c r="AH14" s="511"/>
      <c r="AI14" s="511"/>
      <c r="AJ14" s="511"/>
      <c r="AK14" s="512"/>
      <c r="AL14" s="510">
        <v>2</v>
      </c>
      <c r="AM14" s="511"/>
      <c r="AN14" s="511"/>
      <c r="AO14" s="511"/>
      <c r="AP14" s="511"/>
      <c r="AQ14" s="512"/>
      <c r="AR14" s="510">
        <v>3</v>
      </c>
      <c r="AS14" s="511"/>
      <c r="AT14" s="511"/>
      <c r="AU14" s="511"/>
      <c r="AV14" s="511"/>
      <c r="AW14" s="511"/>
      <c r="AX14" s="512"/>
      <c r="AY14" s="510">
        <v>4</v>
      </c>
      <c r="AZ14" s="511"/>
      <c r="BA14" s="511"/>
      <c r="BB14" s="511"/>
      <c r="BC14" s="511"/>
      <c r="BD14" s="511"/>
      <c r="BE14" s="512"/>
      <c r="BF14" s="510">
        <v>5</v>
      </c>
      <c r="BG14" s="511"/>
      <c r="BH14" s="511"/>
      <c r="BI14" s="511"/>
      <c r="BJ14" s="511"/>
      <c r="BK14" s="511"/>
      <c r="BL14" s="511"/>
      <c r="BM14" s="511"/>
      <c r="BN14" s="511"/>
      <c r="BO14" s="511"/>
      <c r="BP14" s="512"/>
      <c r="BQ14" s="510">
        <v>6</v>
      </c>
      <c r="BR14" s="548"/>
      <c r="BS14" s="548"/>
      <c r="BT14" s="548"/>
      <c r="BU14" s="548"/>
      <c r="BV14" s="548"/>
      <c r="BW14" s="548"/>
      <c r="BX14" s="548"/>
      <c r="BY14" s="548"/>
      <c r="BZ14" s="548"/>
      <c r="CA14" s="548"/>
      <c r="CB14" s="548"/>
      <c r="CC14" s="548"/>
      <c r="CD14" s="548"/>
      <c r="CE14" s="549"/>
      <c r="CF14" s="510">
        <v>7</v>
      </c>
      <c r="CG14" s="511"/>
      <c r="CH14" s="511"/>
      <c r="CI14" s="511"/>
      <c r="CJ14" s="511"/>
      <c r="CK14" s="511"/>
      <c r="CL14" s="512"/>
      <c r="CM14" s="510">
        <v>8</v>
      </c>
      <c r="CN14" s="511"/>
      <c r="CO14" s="511"/>
      <c r="CP14" s="511"/>
      <c r="CQ14" s="511"/>
      <c r="CR14" s="511"/>
      <c r="CS14" s="511"/>
      <c r="CT14" s="511"/>
      <c r="CU14" s="511"/>
      <c r="CV14" s="511"/>
      <c r="CW14" s="511"/>
      <c r="CX14" s="511"/>
      <c r="CY14" s="511"/>
      <c r="CZ14" s="511"/>
      <c r="DA14" s="512"/>
      <c r="DB14" s="510">
        <v>9</v>
      </c>
      <c r="DC14" s="511"/>
      <c r="DD14" s="511"/>
      <c r="DE14" s="511"/>
      <c r="DF14" s="511"/>
      <c r="DG14" s="511"/>
      <c r="DH14" s="511"/>
      <c r="DI14" s="511"/>
      <c r="DJ14" s="511"/>
      <c r="DK14" s="511"/>
      <c r="DL14" s="511"/>
      <c r="DM14" s="511"/>
      <c r="DN14" s="511"/>
      <c r="DO14" s="511"/>
      <c r="DP14" s="512"/>
      <c r="DQ14" s="510">
        <v>10</v>
      </c>
      <c r="DR14" s="511"/>
      <c r="DS14" s="511"/>
      <c r="DT14" s="511"/>
      <c r="DU14" s="511"/>
      <c r="DV14" s="511"/>
      <c r="DW14" s="512"/>
      <c r="DX14" s="510">
        <v>11</v>
      </c>
      <c r="DY14" s="511"/>
      <c r="DZ14" s="511"/>
      <c r="EA14" s="511"/>
      <c r="EB14" s="511"/>
      <c r="EC14" s="511"/>
      <c r="ED14" s="511"/>
      <c r="EE14" s="511"/>
      <c r="EF14" s="511"/>
      <c r="EG14" s="511"/>
      <c r="EH14" s="511"/>
      <c r="EI14" s="511"/>
      <c r="EJ14" s="512"/>
      <c r="EK14" s="510">
        <v>12</v>
      </c>
      <c r="EL14" s="511"/>
      <c r="EM14" s="511"/>
      <c r="EN14" s="511"/>
      <c r="EO14" s="511"/>
      <c r="EP14" s="511"/>
      <c r="EQ14" s="511"/>
      <c r="ER14" s="511"/>
      <c r="ES14" s="511"/>
      <c r="ET14" s="511"/>
      <c r="EU14" s="511"/>
      <c r="EV14" s="511"/>
      <c r="EW14" s="511"/>
      <c r="EX14" s="511"/>
      <c r="EY14" s="512"/>
      <c r="EZ14" s="510">
        <v>13</v>
      </c>
      <c r="FA14" s="511"/>
      <c r="FB14" s="511"/>
      <c r="FC14" s="511"/>
      <c r="FD14" s="511"/>
      <c r="FE14" s="511"/>
      <c r="FF14" s="511"/>
      <c r="FG14" s="511"/>
      <c r="FH14" s="511"/>
      <c r="FI14" s="511"/>
      <c r="FJ14" s="511"/>
      <c r="FK14" s="512"/>
      <c r="FO14" s="49"/>
    </row>
    <row r="15" spans="1:171" s="13" customFormat="1" ht="12" customHeight="1" x14ac:dyDescent="0.2">
      <c r="A15" s="14"/>
      <c r="B15" s="554" t="s">
        <v>575</v>
      </c>
      <c r="C15" s="554"/>
      <c r="D15" s="554"/>
      <c r="E15" s="554"/>
      <c r="F15" s="554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4"/>
      <c r="Z15" s="554"/>
      <c r="AA15" s="554"/>
      <c r="AB15" s="554"/>
      <c r="AC15" s="554"/>
      <c r="AD15" s="554"/>
      <c r="AE15" s="554"/>
      <c r="AF15" s="554"/>
      <c r="AG15" s="554"/>
      <c r="AH15" s="554"/>
      <c r="AI15" s="554"/>
      <c r="AJ15" s="554"/>
      <c r="AK15" s="555"/>
      <c r="AL15" s="317" t="s">
        <v>549</v>
      </c>
      <c r="AM15" s="318"/>
      <c r="AN15" s="318"/>
      <c r="AO15" s="318"/>
      <c r="AP15" s="318"/>
      <c r="AQ15" s="319"/>
      <c r="AR15" s="295">
        <v>37.75</v>
      </c>
      <c r="AS15" s="296"/>
      <c r="AT15" s="296"/>
      <c r="AU15" s="296"/>
      <c r="AV15" s="296"/>
      <c r="AW15" s="296"/>
      <c r="AX15" s="297"/>
      <c r="AY15" s="295">
        <f>AY17+AY23+AY40+AY45</f>
        <v>35.75</v>
      </c>
      <c r="AZ15" s="296"/>
      <c r="BA15" s="296"/>
      <c r="BB15" s="296"/>
      <c r="BC15" s="296"/>
      <c r="BD15" s="296"/>
      <c r="BE15" s="297"/>
      <c r="BF15" s="295">
        <f>BF17+BF23+BF40+BF45</f>
        <v>34.75</v>
      </c>
      <c r="BG15" s="296"/>
      <c r="BH15" s="296"/>
      <c r="BI15" s="296"/>
      <c r="BJ15" s="296"/>
      <c r="BK15" s="296"/>
      <c r="BL15" s="296"/>
      <c r="BM15" s="296"/>
      <c r="BN15" s="296"/>
      <c r="BO15" s="296"/>
      <c r="BP15" s="297"/>
      <c r="BQ15" s="295">
        <f>BQ17+BQ23+BQ40+BQ45</f>
        <v>36</v>
      </c>
      <c r="BR15" s="296"/>
      <c r="BS15" s="296"/>
      <c r="BT15" s="296"/>
      <c r="BU15" s="296"/>
      <c r="BV15" s="296"/>
      <c r="BW15" s="296"/>
      <c r="BX15" s="296"/>
      <c r="BY15" s="296"/>
      <c r="BZ15" s="296"/>
      <c r="CA15" s="296"/>
      <c r="CB15" s="296"/>
      <c r="CC15" s="296"/>
      <c r="CD15" s="296"/>
      <c r="CE15" s="297"/>
      <c r="CF15" s="295">
        <f>CF23+CF40+CF45</f>
        <v>4</v>
      </c>
      <c r="CG15" s="296"/>
      <c r="CH15" s="296"/>
      <c r="CI15" s="296"/>
      <c r="CJ15" s="296"/>
      <c r="CK15" s="296"/>
      <c r="CL15" s="297"/>
      <c r="CM15" s="295">
        <f>CM40+CM45</f>
        <v>3</v>
      </c>
      <c r="CN15" s="296"/>
      <c r="CO15" s="296"/>
      <c r="CP15" s="296"/>
      <c r="CQ15" s="296"/>
      <c r="CR15" s="296"/>
      <c r="CS15" s="296"/>
      <c r="CT15" s="296"/>
      <c r="CU15" s="296"/>
      <c r="CV15" s="296"/>
      <c r="CW15" s="296"/>
      <c r="CX15" s="296"/>
      <c r="CY15" s="296"/>
      <c r="CZ15" s="296"/>
      <c r="DA15" s="297"/>
      <c r="DB15" s="295">
        <f>DB23</f>
        <v>1</v>
      </c>
      <c r="DC15" s="296"/>
      <c r="DD15" s="296"/>
      <c r="DE15" s="296"/>
      <c r="DF15" s="296"/>
      <c r="DG15" s="296"/>
      <c r="DH15" s="296"/>
      <c r="DI15" s="296"/>
      <c r="DJ15" s="296"/>
      <c r="DK15" s="296"/>
      <c r="DL15" s="296"/>
      <c r="DM15" s="296"/>
      <c r="DN15" s="296"/>
      <c r="DO15" s="296"/>
      <c r="DP15" s="297"/>
      <c r="DQ15" s="295">
        <f>DQ23+DQ45</f>
        <v>5</v>
      </c>
      <c r="DR15" s="296"/>
      <c r="DS15" s="296"/>
      <c r="DT15" s="296"/>
      <c r="DU15" s="296"/>
      <c r="DV15" s="296"/>
      <c r="DW15" s="297"/>
      <c r="DX15" s="335">
        <f>DX23+DX45</f>
        <v>5</v>
      </c>
      <c r="DY15" s="336"/>
      <c r="DZ15" s="336"/>
      <c r="EA15" s="336"/>
      <c r="EB15" s="336"/>
      <c r="EC15" s="336"/>
      <c r="ED15" s="336"/>
      <c r="EE15" s="336"/>
      <c r="EF15" s="336"/>
      <c r="EG15" s="336"/>
      <c r="EH15" s="336"/>
      <c r="EI15" s="336"/>
      <c r="EJ15" s="337"/>
      <c r="EK15" s="335">
        <f>EK17+EK23+EK40+EK45</f>
        <v>35</v>
      </c>
      <c r="EL15" s="336"/>
      <c r="EM15" s="336"/>
      <c r="EN15" s="336"/>
      <c r="EO15" s="336"/>
      <c r="EP15" s="336"/>
      <c r="EQ15" s="336"/>
      <c r="ER15" s="336"/>
      <c r="ES15" s="336"/>
      <c r="ET15" s="336"/>
      <c r="EU15" s="336"/>
      <c r="EV15" s="336"/>
      <c r="EW15" s="336"/>
      <c r="EX15" s="336"/>
      <c r="EY15" s="337"/>
      <c r="EZ15" s="295">
        <f>EZ45</f>
        <v>2</v>
      </c>
      <c r="FA15" s="296"/>
      <c r="FB15" s="296"/>
      <c r="FC15" s="296"/>
      <c r="FD15" s="296"/>
      <c r="FE15" s="296"/>
      <c r="FF15" s="296"/>
      <c r="FG15" s="296"/>
      <c r="FH15" s="296"/>
      <c r="FI15" s="296"/>
      <c r="FJ15" s="296"/>
      <c r="FK15" s="297"/>
      <c r="FO15" s="50"/>
    </row>
    <row r="16" spans="1:171" s="13" customFormat="1" ht="11.25" customHeight="1" x14ac:dyDescent="0.2">
      <c r="A16" s="14"/>
      <c r="B16" s="543" t="s">
        <v>576</v>
      </c>
      <c r="C16" s="543"/>
      <c r="D16" s="543"/>
      <c r="E16" s="543"/>
      <c r="F16" s="543"/>
      <c r="G16" s="543"/>
      <c r="H16" s="543"/>
      <c r="I16" s="543"/>
      <c r="J16" s="543"/>
      <c r="K16" s="543"/>
      <c r="L16" s="543"/>
      <c r="M16" s="543"/>
      <c r="N16" s="543"/>
      <c r="O16" s="543"/>
      <c r="P16" s="543"/>
      <c r="Q16" s="543"/>
      <c r="R16" s="543"/>
      <c r="S16" s="543"/>
      <c r="T16" s="543"/>
      <c r="U16" s="543"/>
      <c r="V16" s="543"/>
      <c r="W16" s="543"/>
      <c r="X16" s="543"/>
      <c r="Y16" s="543"/>
      <c r="Z16" s="543"/>
      <c r="AA16" s="543"/>
      <c r="AB16" s="543"/>
      <c r="AC16" s="543"/>
      <c r="AD16" s="543"/>
      <c r="AE16" s="543"/>
      <c r="AF16" s="543"/>
      <c r="AG16" s="543"/>
      <c r="AH16" s="543"/>
      <c r="AI16" s="543"/>
      <c r="AJ16" s="543"/>
      <c r="AK16" s="544"/>
      <c r="AL16" s="320"/>
      <c r="AM16" s="321"/>
      <c r="AN16" s="321"/>
      <c r="AO16" s="321"/>
      <c r="AP16" s="321"/>
      <c r="AQ16" s="322"/>
      <c r="AR16" s="298"/>
      <c r="AS16" s="299"/>
      <c r="AT16" s="299"/>
      <c r="AU16" s="299"/>
      <c r="AV16" s="299"/>
      <c r="AW16" s="299"/>
      <c r="AX16" s="300"/>
      <c r="AY16" s="298"/>
      <c r="AZ16" s="299"/>
      <c r="BA16" s="299"/>
      <c r="BB16" s="299"/>
      <c r="BC16" s="299"/>
      <c r="BD16" s="299"/>
      <c r="BE16" s="300"/>
      <c r="BF16" s="298"/>
      <c r="BG16" s="299"/>
      <c r="BH16" s="299"/>
      <c r="BI16" s="299"/>
      <c r="BJ16" s="299"/>
      <c r="BK16" s="299"/>
      <c r="BL16" s="299"/>
      <c r="BM16" s="299"/>
      <c r="BN16" s="299"/>
      <c r="BO16" s="299"/>
      <c r="BP16" s="300"/>
      <c r="BQ16" s="298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9"/>
      <c r="CD16" s="299"/>
      <c r="CE16" s="300"/>
      <c r="CF16" s="298"/>
      <c r="CG16" s="299"/>
      <c r="CH16" s="299"/>
      <c r="CI16" s="299"/>
      <c r="CJ16" s="299"/>
      <c r="CK16" s="299"/>
      <c r="CL16" s="300"/>
      <c r="CM16" s="298"/>
      <c r="CN16" s="299"/>
      <c r="CO16" s="299"/>
      <c r="CP16" s="299"/>
      <c r="CQ16" s="299"/>
      <c r="CR16" s="299"/>
      <c r="CS16" s="299"/>
      <c r="CT16" s="299"/>
      <c r="CU16" s="299"/>
      <c r="CV16" s="299"/>
      <c r="CW16" s="299"/>
      <c r="CX16" s="299"/>
      <c r="CY16" s="299"/>
      <c r="CZ16" s="299"/>
      <c r="DA16" s="300"/>
      <c r="DB16" s="298"/>
      <c r="DC16" s="299"/>
      <c r="DD16" s="299"/>
      <c r="DE16" s="299"/>
      <c r="DF16" s="299"/>
      <c r="DG16" s="299"/>
      <c r="DH16" s="299"/>
      <c r="DI16" s="299"/>
      <c r="DJ16" s="299"/>
      <c r="DK16" s="299"/>
      <c r="DL16" s="299"/>
      <c r="DM16" s="299"/>
      <c r="DN16" s="299"/>
      <c r="DO16" s="299"/>
      <c r="DP16" s="300"/>
      <c r="DQ16" s="298"/>
      <c r="DR16" s="299"/>
      <c r="DS16" s="299"/>
      <c r="DT16" s="299"/>
      <c r="DU16" s="299"/>
      <c r="DV16" s="299"/>
      <c r="DW16" s="300"/>
      <c r="DX16" s="250"/>
      <c r="DY16" s="338"/>
      <c r="DZ16" s="338"/>
      <c r="EA16" s="338"/>
      <c r="EB16" s="338"/>
      <c r="EC16" s="338"/>
      <c r="ED16" s="338"/>
      <c r="EE16" s="338"/>
      <c r="EF16" s="338"/>
      <c r="EG16" s="338"/>
      <c r="EH16" s="338"/>
      <c r="EI16" s="338"/>
      <c r="EJ16" s="339"/>
      <c r="EK16" s="250"/>
      <c r="EL16" s="338"/>
      <c r="EM16" s="338"/>
      <c r="EN16" s="338"/>
      <c r="EO16" s="338"/>
      <c r="EP16" s="338"/>
      <c r="EQ16" s="338"/>
      <c r="ER16" s="338"/>
      <c r="ES16" s="338"/>
      <c r="ET16" s="338"/>
      <c r="EU16" s="338"/>
      <c r="EV16" s="338"/>
      <c r="EW16" s="338"/>
      <c r="EX16" s="338"/>
      <c r="EY16" s="339"/>
      <c r="EZ16" s="298"/>
      <c r="FA16" s="299"/>
      <c r="FB16" s="299"/>
      <c r="FC16" s="299"/>
      <c r="FD16" s="299"/>
      <c r="FE16" s="299"/>
      <c r="FF16" s="299"/>
      <c r="FG16" s="299"/>
      <c r="FH16" s="299"/>
      <c r="FI16" s="299"/>
      <c r="FJ16" s="299"/>
      <c r="FK16" s="300"/>
      <c r="FO16" s="1"/>
    </row>
    <row r="17" spans="1:171" ht="11.25" customHeight="1" x14ac:dyDescent="0.2">
      <c r="A17" s="19"/>
      <c r="B17" s="495" t="s">
        <v>50</v>
      </c>
      <c r="C17" s="495"/>
      <c r="D17" s="495"/>
      <c r="E17" s="495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5"/>
      <c r="W17" s="495"/>
      <c r="X17" s="495"/>
      <c r="Y17" s="495"/>
      <c r="Z17" s="495"/>
      <c r="AA17" s="495"/>
      <c r="AB17" s="495"/>
      <c r="AC17" s="495"/>
      <c r="AD17" s="495"/>
      <c r="AE17" s="495"/>
      <c r="AF17" s="495"/>
      <c r="AG17" s="495"/>
      <c r="AH17" s="495"/>
      <c r="AI17" s="495"/>
      <c r="AJ17" s="495"/>
      <c r="AK17" s="496"/>
      <c r="AL17" s="317" t="s">
        <v>550</v>
      </c>
      <c r="AM17" s="318"/>
      <c r="AN17" s="318"/>
      <c r="AO17" s="318"/>
      <c r="AP17" s="318"/>
      <c r="AQ17" s="319"/>
      <c r="AR17" s="295">
        <v>1</v>
      </c>
      <c r="AS17" s="296"/>
      <c r="AT17" s="296"/>
      <c r="AU17" s="296"/>
      <c r="AV17" s="296"/>
      <c r="AW17" s="296"/>
      <c r="AX17" s="297"/>
      <c r="AY17" s="295">
        <v>1</v>
      </c>
      <c r="AZ17" s="296"/>
      <c r="BA17" s="296"/>
      <c r="BB17" s="296"/>
      <c r="BC17" s="296"/>
      <c r="BD17" s="296"/>
      <c r="BE17" s="297"/>
      <c r="BF17" s="295">
        <v>1</v>
      </c>
      <c r="BG17" s="296"/>
      <c r="BH17" s="296"/>
      <c r="BI17" s="296"/>
      <c r="BJ17" s="296"/>
      <c r="BK17" s="296"/>
      <c r="BL17" s="296"/>
      <c r="BM17" s="296"/>
      <c r="BN17" s="296"/>
      <c r="BO17" s="296"/>
      <c r="BP17" s="297"/>
      <c r="BQ17" s="295">
        <v>1</v>
      </c>
      <c r="BR17" s="296"/>
      <c r="BS17" s="296"/>
      <c r="BT17" s="296"/>
      <c r="BU17" s="296"/>
      <c r="BV17" s="296"/>
      <c r="BW17" s="296"/>
      <c r="BX17" s="296"/>
      <c r="BY17" s="296"/>
      <c r="BZ17" s="296"/>
      <c r="CA17" s="296"/>
      <c r="CB17" s="296"/>
      <c r="CC17" s="296"/>
      <c r="CD17" s="296"/>
      <c r="CE17" s="297"/>
      <c r="CF17" s="295"/>
      <c r="CG17" s="296"/>
      <c r="CH17" s="296"/>
      <c r="CI17" s="296"/>
      <c r="CJ17" s="296"/>
      <c r="CK17" s="296"/>
      <c r="CL17" s="297"/>
      <c r="CM17" s="295"/>
      <c r="CN17" s="296"/>
      <c r="CO17" s="296"/>
      <c r="CP17" s="296"/>
      <c r="CQ17" s="296"/>
      <c r="CR17" s="296"/>
      <c r="CS17" s="296"/>
      <c r="CT17" s="296"/>
      <c r="CU17" s="296"/>
      <c r="CV17" s="296"/>
      <c r="CW17" s="296"/>
      <c r="CX17" s="296"/>
      <c r="CY17" s="296"/>
      <c r="CZ17" s="296"/>
      <c r="DA17" s="297"/>
      <c r="DB17" s="295"/>
      <c r="DC17" s="296"/>
      <c r="DD17" s="296"/>
      <c r="DE17" s="296"/>
      <c r="DF17" s="296"/>
      <c r="DG17" s="296"/>
      <c r="DH17" s="296"/>
      <c r="DI17" s="296"/>
      <c r="DJ17" s="296"/>
      <c r="DK17" s="296"/>
      <c r="DL17" s="296"/>
      <c r="DM17" s="296"/>
      <c r="DN17" s="296"/>
      <c r="DO17" s="296"/>
      <c r="DP17" s="297"/>
      <c r="DQ17" s="295"/>
      <c r="DR17" s="296"/>
      <c r="DS17" s="296"/>
      <c r="DT17" s="296"/>
      <c r="DU17" s="296"/>
      <c r="DV17" s="296"/>
      <c r="DW17" s="297"/>
      <c r="DX17" s="335"/>
      <c r="DY17" s="336"/>
      <c r="DZ17" s="336"/>
      <c r="EA17" s="336"/>
      <c r="EB17" s="336"/>
      <c r="EC17" s="336"/>
      <c r="ED17" s="336"/>
      <c r="EE17" s="336"/>
      <c r="EF17" s="336"/>
      <c r="EG17" s="336"/>
      <c r="EH17" s="336"/>
      <c r="EI17" s="336"/>
      <c r="EJ17" s="337"/>
      <c r="EK17" s="335">
        <v>1</v>
      </c>
      <c r="EL17" s="336"/>
      <c r="EM17" s="336"/>
      <c r="EN17" s="336"/>
      <c r="EO17" s="336"/>
      <c r="EP17" s="336"/>
      <c r="EQ17" s="336"/>
      <c r="ER17" s="336"/>
      <c r="ES17" s="336"/>
      <c r="ET17" s="336"/>
      <c r="EU17" s="336"/>
      <c r="EV17" s="336"/>
      <c r="EW17" s="336"/>
      <c r="EX17" s="336"/>
      <c r="EY17" s="337"/>
      <c r="EZ17" s="295"/>
      <c r="FA17" s="296"/>
      <c r="FB17" s="296"/>
      <c r="FC17" s="296"/>
      <c r="FD17" s="296"/>
      <c r="FE17" s="296"/>
      <c r="FF17" s="296"/>
      <c r="FG17" s="296"/>
      <c r="FH17" s="296"/>
      <c r="FI17" s="296"/>
      <c r="FJ17" s="296"/>
      <c r="FK17" s="297"/>
    </row>
    <row r="18" spans="1:171" ht="11.25" customHeight="1" x14ac:dyDescent="0.2">
      <c r="A18" s="17"/>
      <c r="B18" s="475" t="s">
        <v>407</v>
      </c>
      <c r="C18" s="475"/>
      <c r="D18" s="475"/>
      <c r="E18" s="475"/>
      <c r="F18" s="475"/>
      <c r="G18" s="475"/>
      <c r="H18" s="475"/>
      <c r="I18" s="475"/>
      <c r="J18" s="475"/>
      <c r="K18" s="475"/>
      <c r="L18" s="475"/>
      <c r="M18" s="475"/>
      <c r="N18" s="475"/>
      <c r="O18" s="475"/>
      <c r="P18" s="475"/>
      <c r="Q18" s="475"/>
      <c r="R18" s="475"/>
      <c r="S18" s="475"/>
      <c r="T18" s="475"/>
      <c r="U18" s="475"/>
      <c r="V18" s="475"/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5"/>
      <c r="AJ18" s="475"/>
      <c r="AK18" s="476"/>
      <c r="AL18" s="320"/>
      <c r="AM18" s="321"/>
      <c r="AN18" s="321"/>
      <c r="AO18" s="321"/>
      <c r="AP18" s="321"/>
      <c r="AQ18" s="322"/>
      <c r="AR18" s="298"/>
      <c r="AS18" s="299"/>
      <c r="AT18" s="299"/>
      <c r="AU18" s="299"/>
      <c r="AV18" s="299"/>
      <c r="AW18" s="299"/>
      <c r="AX18" s="300"/>
      <c r="AY18" s="298"/>
      <c r="AZ18" s="299"/>
      <c r="BA18" s="299"/>
      <c r="BB18" s="299"/>
      <c r="BC18" s="299"/>
      <c r="BD18" s="299"/>
      <c r="BE18" s="300"/>
      <c r="BF18" s="298"/>
      <c r="BG18" s="299"/>
      <c r="BH18" s="299"/>
      <c r="BI18" s="299"/>
      <c r="BJ18" s="299"/>
      <c r="BK18" s="299"/>
      <c r="BL18" s="299"/>
      <c r="BM18" s="299"/>
      <c r="BN18" s="299"/>
      <c r="BO18" s="299"/>
      <c r="BP18" s="300"/>
      <c r="BQ18" s="298"/>
      <c r="BR18" s="299"/>
      <c r="BS18" s="299"/>
      <c r="BT18" s="299"/>
      <c r="BU18" s="299"/>
      <c r="BV18" s="299"/>
      <c r="BW18" s="299"/>
      <c r="BX18" s="299"/>
      <c r="BY18" s="299"/>
      <c r="BZ18" s="299"/>
      <c r="CA18" s="299"/>
      <c r="CB18" s="299"/>
      <c r="CC18" s="299"/>
      <c r="CD18" s="299"/>
      <c r="CE18" s="300"/>
      <c r="CF18" s="298"/>
      <c r="CG18" s="299"/>
      <c r="CH18" s="299"/>
      <c r="CI18" s="299"/>
      <c r="CJ18" s="299"/>
      <c r="CK18" s="299"/>
      <c r="CL18" s="300"/>
      <c r="CM18" s="298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300"/>
      <c r="DB18" s="298"/>
      <c r="DC18" s="299"/>
      <c r="DD18" s="299"/>
      <c r="DE18" s="299"/>
      <c r="DF18" s="299"/>
      <c r="DG18" s="299"/>
      <c r="DH18" s="299"/>
      <c r="DI18" s="299"/>
      <c r="DJ18" s="299"/>
      <c r="DK18" s="299"/>
      <c r="DL18" s="299"/>
      <c r="DM18" s="299"/>
      <c r="DN18" s="299"/>
      <c r="DO18" s="299"/>
      <c r="DP18" s="300"/>
      <c r="DQ18" s="298"/>
      <c r="DR18" s="299"/>
      <c r="DS18" s="299"/>
      <c r="DT18" s="299"/>
      <c r="DU18" s="299"/>
      <c r="DV18" s="299"/>
      <c r="DW18" s="300"/>
      <c r="DX18" s="250"/>
      <c r="DY18" s="338"/>
      <c r="DZ18" s="338"/>
      <c r="EA18" s="338"/>
      <c r="EB18" s="338"/>
      <c r="EC18" s="338"/>
      <c r="ED18" s="338"/>
      <c r="EE18" s="338"/>
      <c r="EF18" s="338"/>
      <c r="EG18" s="338"/>
      <c r="EH18" s="338"/>
      <c r="EI18" s="338"/>
      <c r="EJ18" s="339"/>
      <c r="EK18" s="250"/>
      <c r="EL18" s="338"/>
      <c r="EM18" s="338"/>
      <c r="EN18" s="338"/>
      <c r="EO18" s="338"/>
      <c r="EP18" s="338"/>
      <c r="EQ18" s="338"/>
      <c r="ER18" s="338"/>
      <c r="ES18" s="338"/>
      <c r="ET18" s="338"/>
      <c r="EU18" s="338"/>
      <c r="EV18" s="338"/>
      <c r="EW18" s="338"/>
      <c r="EX18" s="338"/>
      <c r="EY18" s="339"/>
      <c r="EZ18" s="298"/>
      <c r="FA18" s="299"/>
      <c r="FB18" s="299"/>
      <c r="FC18" s="299"/>
      <c r="FD18" s="299"/>
      <c r="FE18" s="299"/>
      <c r="FF18" s="299"/>
      <c r="FG18" s="299"/>
      <c r="FH18" s="299"/>
      <c r="FI18" s="299"/>
      <c r="FJ18" s="299"/>
      <c r="FK18" s="300"/>
    </row>
    <row r="19" spans="1:171" ht="11.25" customHeight="1" x14ac:dyDescent="0.2">
      <c r="A19" s="19"/>
      <c r="B19" s="483" t="s">
        <v>83</v>
      </c>
      <c r="C19" s="483"/>
      <c r="D19" s="483"/>
      <c r="E19" s="483"/>
      <c r="F19" s="483"/>
      <c r="G19" s="483"/>
      <c r="H19" s="483"/>
      <c r="I19" s="483"/>
      <c r="J19" s="483"/>
      <c r="K19" s="483"/>
      <c r="L19" s="483"/>
      <c r="M19" s="483"/>
      <c r="N19" s="483"/>
      <c r="O19" s="483"/>
      <c r="P19" s="483"/>
      <c r="Q19" s="483"/>
      <c r="R19" s="483"/>
      <c r="S19" s="483"/>
      <c r="T19" s="483"/>
      <c r="U19" s="483"/>
      <c r="V19" s="483"/>
      <c r="W19" s="483"/>
      <c r="X19" s="483"/>
      <c r="Y19" s="483"/>
      <c r="Z19" s="483"/>
      <c r="AA19" s="483"/>
      <c r="AB19" s="483"/>
      <c r="AC19" s="483"/>
      <c r="AD19" s="483"/>
      <c r="AE19" s="483"/>
      <c r="AF19" s="483"/>
      <c r="AG19" s="483"/>
      <c r="AH19" s="483"/>
      <c r="AI19" s="483"/>
      <c r="AJ19" s="483"/>
      <c r="AK19" s="484"/>
      <c r="AL19" s="317" t="s">
        <v>551</v>
      </c>
      <c r="AM19" s="318"/>
      <c r="AN19" s="318"/>
      <c r="AO19" s="318"/>
      <c r="AP19" s="318"/>
      <c r="AQ19" s="319"/>
      <c r="AR19" s="295">
        <v>1</v>
      </c>
      <c r="AS19" s="296"/>
      <c r="AT19" s="296"/>
      <c r="AU19" s="296"/>
      <c r="AV19" s="296"/>
      <c r="AW19" s="296"/>
      <c r="AX19" s="297"/>
      <c r="AY19" s="295">
        <v>1</v>
      </c>
      <c r="AZ19" s="296"/>
      <c r="BA19" s="296"/>
      <c r="BB19" s="296"/>
      <c r="BC19" s="296"/>
      <c r="BD19" s="296"/>
      <c r="BE19" s="297"/>
      <c r="BF19" s="295">
        <v>1</v>
      </c>
      <c r="BG19" s="296"/>
      <c r="BH19" s="296"/>
      <c r="BI19" s="296"/>
      <c r="BJ19" s="296"/>
      <c r="BK19" s="296"/>
      <c r="BL19" s="296"/>
      <c r="BM19" s="296"/>
      <c r="BN19" s="296"/>
      <c r="BO19" s="296"/>
      <c r="BP19" s="297"/>
      <c r="BQ19" s="295">
        <v>1</v>
      </c>
      <c r="BR19" s="296"/>
      <c r="BS19" s="296"/>
      <c r="BT19" s="296"/>
      <c r="BU19" s="296"/>
      <c r="BV19" s="296"/>
      <c r="BW19" s="296"/>
      <c r="BX19" s="296"/>
      <c r="BY19" s="296"/>
      <c r="BZ19" s="296"/>
      <c r="CA19" s="296"/>
      <c r="CB19" s="296"/>
      <c r="CC19" s="296"/>
      <c r="CD19" s="296"/>
      <c r="CE19" s="297"/>
      <c r="CF19" s="295"/>
      <c r="CG19" s="296"/>
      <c r="CH19" s="296"/>
      <c r="CI19" s="296"/>
      <c r="CJ19" s="296"/>
      <c r="CK19" s="296"/>
      <c r="CL19" s="297"/>
      <c r="CM19" s="295"/>
      <c r="CN19" s="296"/>
      <c r="CO19" s="296"/>
      <c r="CP19" s="296"/>
      <c r="CQ19" s="296"/>
      <c r="CR19" s="296"/>
      <c r="CS19" s="296"/>
      <c r="CT19" s="296"/>
      <c r="CU19" s="296"/>
      <c r="CV19" s="296"/>
      <c r="CW19" s="296"/>
      <c r="CX19" s="296"/>
      <c r="CY19" s="296"/>
      <c r="CZ19" s="296"/>
      <c r="DA19" s="297"/>
      <c r="DB19" s="295"/>
      <c r="DC19" s="296"/>
      <c r="DD19" s="296"/>
      <c r="DE19" s="296"/>
      <c r="DF19" s="296"/>
      <c r="DG19" s="296"/>
      <c r="DH19" s="296"/>
      <c r="DI19" s="296"/>
      <c r="DJ19" s="296"/>
      <c r="DK19" s="296"/>
      <c r="DL19" s="296"/>
      <c r="DM19" s="296"/>
      <c r="DN19" s="296"/>
      <c r="DO19" s="296"/>
      <c r="DP19" s="297"/>
      <c r="DQ19" s="295"/>
      <c r="DR19" s="296"/>
      <c r="DS19" s="296"/>
      <c r="DT19" s="296"/>
      <c r="DU19" s="296"/>
      <c r="DV19" s="296"/>
      <c r="DW19" s="297"/>
      <c r="DX19" s="335"/>
      <c r="DY19" s="336"/>
      <c r="DZ19" s="336"/>
      <c r="EA19" s="336"/>
      <c r="EB19" s="336"/>
      <c r="EC19" s="336"/>
      <c r="ED19" s="336"/>
      <c r="EE19" s="336"/>
      <c r="EF19" s="336"/>
      <c r="EG19" s="336"/>
      <c r="EH19" s="336"/>
      <c r="EI19" s="336"/>
      <c r="EJ19" s="337"/>
      <c r="EK19" s="335">
        <v>1</v>
      </c>
      <c r="EL19" s="336"/>
      <c r="EM19" s="336"/>
      <c r="EN19" s="336"/>
      <c r="EO19" s="336"/>
      <c r="EP19" s="336"/>
      <c r="EQ19" s="336"/>
      <c r="ER19" s="336"/>
      <c r="ES19" s="336"/>
      <c r="ET19" s="336"/>
      <c r="EU19" s="336"/>
      <c r="EV19" s="336"/>
      <c r="EW19" s="336"/>
      <c r="EX19" s="336"/>
      <c r="EY19" s="337"/>
      <c r="EZ19" s="295"/>
      <c r="FA19" s="296"/>
      <c r="FB19" s="296"/>
      <c r="FC19" s="296"/>
      <c r="FD19" s="296"/>
      <c r="FE19" s="296"/>
      <c r="FF19" s="296"/>
      <c r="FG19" s="296"/>
      <c r="FH19" s="296"/>
      <c r="FI19" s="296"/>
      <c r="FJ19" s="296"/>
      <c r="FK19" s="297"/>
      <c r="FO19" s="227"/>
    </row>
    <row r="20" spans="1:171" ht="11.25" customHeight="1" x14ac:dyDescent="0.2">
      <c r="A20" s="17"/>
      <c r="B20" s="493" t="s">
        <v>408</v>
      </c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3"/>
      <c r="AE20" s="493"/>
      <c r="AF20" s="493"/>
      <c r="AG20" s="493"/>
      <c r="AH20" s="493"/>
      <c r="AI20" s="493"/>
      <c r="AJ20" s="493"/>
      <c r="AK20" s="494"/>
      <c r="AL20" s="320"/>
      <c r="AM20" s="321"/>
      <c r="AN20" s="321"/>
      <c r="AO20" s="321"/>
      <c r="AP20" s="321"/>
      <c r="AQ20" s="322"/>
      <c r="AR20" s="298"/>
      <c r="AS20" s="299"/>
      <c r="AT20" s="299"/>
      <c r="AU20" s="299"/>
      <c r="AV20" s="299"/>
      <c r="AW20" s="299"/>
      <c r="AX20" s="300"/>
      <c r="AY20" s="298"/>
      <c r="AZ20" s="299"/>
      <c r="BA20" s="299"/>
      <c r="BB20" s="299"/>
      <c r="BC20" s="299"/>
      <c r="BD20" s="299"/>
      <c r="BE20" s="300"/>
      <c r="BF20" s="298"/>
      <c r="BG20" s="299"/>
      <c r="BH20" s="299"/>
      <c r="BI20" s="299"/>
      <c r="BJ20" s="299"/>
      <c r="BK20" s="299"/>
      <c r="BL20" s="299"/>
      <c r="BM20" s="299"/>
      <c r="BN20" s="299"/>
      <c r="BO20" s="299"/>
      <c r="BP20" s="300"/>
      <c r="BQ20" s="298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299"/>
      <c r="CC20" s="299"/>
      <c r="CD20" s="299"/>
      <c r="CE20" s="300"/>
      <c r="CF20" s="298"/>
      <c r="CG20" s="299"/>
      <c r="CH20" s="299"/>
      <c r="CI20" s="299"/>
      <c r="CJ20" s="299"/>
      <c r="CK20" s="299"/>
      <c r="CL20" s="300"/>
      <c r="CM20" s="298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300"/>
      <c r="DB20" s="298"/>
      <c r="DC20" s="299"/>
      <c r="DD20" s="299"/>
      <c r="DE20" s="299"/>
      <c r="DF20" s="299"/>
      <c r="DG20" s="299"/>
      <c r="DH20" s="299"/>
      <c r="DI20" s="299"/>
      <c r="DJ20" s="299"/>
      <c r="DK20" s="299"/>
      <c r="DL20" s="299"/>
      <c r="DM20" s="299"/>
      <c r="DN20" s="299"/>
      <c r="DO20" s="299"/>
      <c r="DP20" s="300"/>
      <c r="DQ20" s="298"/>
      <c r="DR20" s="299"/>
      <c r="DS20" s="299"/>
      <c r="DT20" s="299"/>
      <c r="DU20" s="299"/>
      <c r="DV20" s="299"/>
      <c r="DW20" s="300"/>
      <c r="DX20" s="250"/>
      <c r="DY20" s="338"/>
      <c r="DZ20" s="338"/>
      <c r="EA20" s="338"/>
      <c r="EB20" s="338"/>
      <c r="EC20" s="338"/>
      <c r="ED20" s="338"/>
      <c r="EE20" s="338"/>
      <c r="EF20" s="338"/>
      <c r="EG20" s="338"/>
      <c r="EH20" s="338"/>
      <c r="EI20" s="338"/>
      <c r="EJ20" s="339"/>
      <c r="EK20" s="250"/>
      <c r="EL20" s="338"/>
      <c r="EM20" s="338"/>
      <c r="EN20" s="338"/>
      <c r="EO20" s="338"/>
      <c r="EP20" s="338"/>
      <c r="EQ20" s="338"/>
      <c r="ER20" s="338"/>
      <c r="ES20" s="338"/>
      <c r="ET20" s="338"/>
      <c r="EU20" s="338"/>
      <c r="EV20" s="338"/>
      <c r="EW20" s="338"/>
      <c r="EX20" s="338"/>
      <c r="EY20" s="339"/>
      <c r="EZ20" s="298"/>
      <c r="FA20" s="299"/>
      <c r="FB20" s="299"/>
      <c r="FC20" s="299"/>
      <c r="FD20" s="299"/>
      <c r="FE20" s="299"/>
      <c r="FF20" s="299"/>
      <c r="FG20" s="299"/>
      <c r="FH20" s="299"/>
      <c r="FI20" s="299"/>
      <c r="FJ20" s="299"/>
      <c r="FK20" s="300"/>
      <c r="FO20" s="227"/>
    </row>
    <row r="21" spans="1:171" ht="11.25" customHeight="1" x14ac:dyDescent="0.2">
      <c r="A21" s="19"/>
      <c r="B21" s="485" t="s">
        <v>371</v>
      </c>
      <c r="C21" s="485"/>
      <c r="D21" s="485"/>
      <c r="E21" s="485"/>
      <c r="F21" s="485"/>
      <c r="G21" s="485"/>
      <c r="H21" s="485"/>
      <c r="I21" s="485"/>
      <c r="J21" s="485"/>
      <c r="K21" s="485"/>
      <c r="L21" s="485"/>
      <c r="M21" s="485"/>
      <c r="N21" s="485"/>
      <c r="O21" s="485"/>
      <c r="P21" s="485"/>
      <c r="Q21" s="485"/>
      <c r="R21" s="485"/>
      <c r="S21" s="485"/>
      <c r="T21" s="485"/>
      <c r="U21" s="485"/>
      <c r="V21" s="485"/>
      <c r="W21" s="485"/>
      <c r="X21" s="485"/>
      <c r="Y21" s="485"/>
      <c r="Z21" s="485"/>
      <c r="AA21" s="485"/>
      <c r="AB21" s="485"/>
      <c r="AC21" s="485"/>
      <c r="AD21" s="485"/>
      <c r="AE21" s="485"/>
      <c r="AF21" s="485"/>
      <c r="AG21" s="485"/>
      <c r="AH21" s="485"/>
      <c r="AI21" s="485"/>
      <c r="AJ21" s="485"/>
      <c r="AK21" s="486"/>
      <c r="AL21" s="241" t="s">
        <v>552</v>
      </c>
      <c r="AM21" s="242"/>
      <c r="AN21" s="242"/>
      <c r="AO21" s="242"/>
      <c r="AP21" s="242"/>
      <c r="AQ21" s="243"/>
      <c r="AR21" s="274"/>
      <c r="AS21" s="275"/>
      <c r="AT21" s="275"/>
      <c r="AU21" s="275"/>
      <c r="AV21" s="275"/>
      <c r="AW21" s="275"/>
      <c r="AX21" s="276"/>
      <c r="AY21" s="274"/>
      <c r="AZ21" s="275"/>
      <c r="BA21" s="275"/>
      <c r="BB21" s="275"/>
      <c r="BC21" s="275"/>
      <c r="BD21" s="275"/>
      <c r="BE21" s="276"/>
      <c r="BF21" s="274"/>
      <c r="BG21" s="275"/>
      <c r="BH21" s="275"/>
      <c r="BI21" s="275"/>
      <c r="BJ21" s="275"/>
      <c r="BK21" s="275"/>
      <c r="BL21" s="275"/>
      <c r="BM21" s="275"/>
      <c r="BN21" s="275"/>
      <c r="BO21" s="275"/>
      <c r="BP21" s="276"/>
      <c r="BQ21" s="274"/>
      <c r="BR21" s="541"/>
      <c r="BS21" s="541"/>
      <c r="BT21" s="541"/>
      <c r="BU21" s="541"/>
      <c r="BV21" s="541"/>
      <c r="BW21" s="541"/>
      <c r="BX21" s="541"/>
      <c r="BY21" s="541"/>
      <c r="BZ21" s="541"/>
      <c r="CA21" s="541"/>
      <c r="CB21" s="541"/>
      <c r="CC21" s="541"/>
      <c r="CD21" s="541"/>
      <c r="CE21" s="542"/>
      <c r="CF21" s="274"/>
      <c r="CG21" s="275"/>
      <c r="CH21" s="275"/>
      <c r="CI21" s="275"/>
      <c r="CJ21" s="275"/>
      <c r="CK21" s="275"/>
      <c r="CL21" s="276"/>
      <c r="CM21" s="274"/>
      <c r="CN21" s="275"/>
      <c r="CO21" s="275"/>
      <c r="CP21" s="275"/>
      <c r="CQ21" s="275"/>
      <c r="CR21" s="275"/>
      <c r="CS21" s="275"/>
      <c r="CT21" s="275"/>
      <c r="CU21" s="275"/>
      <c r="CV21" s="275"/>
      <c r="CW21" s="275"/>
      <c r="CX21" s="275"/>
      <c r="CY21" s="275"/>
      <c r="CZ21" s="275"/>
      <c r="DA21" s="276"/>
      <c r="DB21" s="274"/>
      <c r="DC21" s="275"/>
      <c r="DD21" s="275"/>
      <c r="DE21" s="275"/>
      <c r="DF21" s="275"/>
      <c r="DG21" s="275"/>
      <c r="DH21" s="275"/>
      <c r="DI21" s="275"/>
      <c r="DJ21" s="275"/>
      <c r="DK21" s="275"/>
      <c r="DL21" s="275"/>
      <c r="DM21" s="275"/>
      <c r="DN21" s="275"/>
      <c r="DO21" s="275"/>
      <c r="DP21" s="276"/>
      <c r="DQ21" s="274"/>
      <c r="DR21" s="275"/>
      <c r="DS21" s="275"/>
      <c r="DT21" s="275"/>
      <c r="DU21" s="275"/>
      <c r="DV21" s="275"/>
      <c r="DW21" s="276"/>
      <c r="DX21" s="264"/>
      <c r="DY21" s="265"/>
      <c r="DZ21" s="265"/>
      <c r="EA21" s="265"/>
      <c r="EB21" s="265"/>
      <c r="EC21" s="265"/>
      <c r="ED21" s="265"/>
      <c r="EE21" s="265"/>
      <c r="EF21" s="265"/>
      <c r="EG21" s="265"/>
      <c r="EH21" s="265"/>
      <c r="EI21" s="265"/>
      <c r="EJ21" s="266"/>
      <c r="EK21" s="264"/>
      <c r="EL21" s="265"/>
      <c r="EM21" s="265"/>
      <c r="EN21" s="265"/>
      <c r="EO21" s="265"/>
      <c r="EP21" s="265"/>
      <c r="EQ21" s="265"/>
      <c r="ER21" s="265"/>
      <c r="ES21" s="265"/>
      <c r="ET21" s="265"/>
      <c r="EU21" s="265"/>
      <c r="EV21" s="265"/>
      <c r="EW21" s="265"/>
      <c r="EX21" s="265"/>
      <c r="EY21" s="266"/>
      <c r="EZ21" s="274"/>
      <c r="FA21" s="275"/>
      <c r="FB21" s="275"/>
      <c r="FC21" s="275"/>
      <c r="FD21" s="275"/>
      <c r="FE21" s="275"/>
      <c r="FF21" s="275"/>
      <c r="FG21" s="275"/>
      <c r="FH21" s="275"/>
      <c r="FI21" s="275"/>
      <c r="FJ21" s="275"/>
      <c r="FK21" s="276"/>
      <c r="FO21" s="70"/>
    </row>
    <row r="22" spans="1:171" ht="11.25" customHeight="1" x14ac:dyDescent="0.2">
      <c r="A22" s="19"/>
      <c r="B22" s="485" t="s">
        <v>372</v>
      </c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5"/>
      <c r="V22" s="485"/>
      <c r="W22" s="485"/>
      <c r="X22" s="485"/>
      <c r="Y22" s="485"/>
      <c r="Z22" s="485"/>
      <c r="AA22" s="485"/>
      <c r="AB22" s="485"/>
      <c r="AC22" s="485"/>
      <c r="AD22" s="485"/>
      <c r="AE22" s="485"/>
      <c r="AF22" s="485"/>
      <c r="AG22" s="485"/>
      <c r="AH22" s="485"/>
      <c r="AI22" s="485"/>
      <c r="AJ22" s="485"/>
      <c r="AK22" s="486"/>
      <c r="AL22" s="241" t="s">
        <v>553</v>
      </c>
      <c r="AM22" s="242"/>
      <c r="AN22" s="242"/>
      <c r="AO22" s="242"/>
      <c r="AP22" s="242"/>
      <c r="AQ22" s="243"/>
      <c r="AR22" s="274"/>
      <c r="AS22" s="275"/>
      <c r="AT22" s="275"/>
      <c r="AU22" s="275"/>
      <c r="AV22" s="275"/>
      <c r="AW22" s="275"/>
      <c r="AX22" s="276"/>
      <c r="AY22" s="274"/>
      <c r="AZ22" s="275"/>
      <c r="BA22" s="275"/>
      <c r="BB22" s="275"/>
      <c r="BC22" s="275"/>
      <c r="BD22" s="275"/>
      <c r="BE22" s="276"/>
      <c r="BF22" s="274"/>
      <c r="BG22" s="275"/>
      <c r="BH22" s="275"/>
      <c r="BI22" s="275"/>
      <c r="BJ22" s="275"/>
      <c r="BK22" s="275"/>
      <c r="BL22" s="275"/>
      <c r="BM22" s="275"/>
      <c r="BN22" s="275"/>
      <c r="BO22" s="275"/>
      <c r="BP22" s="276"/>
      <c r="BQ22" s="274"/>
      <c r="BR22" s="541"/>
      <c r="BS22" s="541"/>
      <c r="BT22" s="541"/>
      <c r="BU22" s="541"/>
      <c r="BV22" s="541"/>
      <c r="BW22" s="541"/>
      <c r="BX22" s="541"/>
      <c r="BY22" s="541"/>
      <c r="BZ22" s="541"/>
      <c r="CA22" s="541"/>
      <c r="CB22" s="541"/>
      <c r="CC22" s="541"/>
      <c r="CD22" s="541"/>
      <c r="CE22" s="542"/>
      <c r="CF22" s="274"/>
      <c r="CG22" s="275"/>
      <c r="CH22" s="275"/>
      <c r="CI22" s="275"/>
      <c r="CJ22" s="275"/>
      <c r="CK22" s="275"/>
      <c r="CL22" s="276"/>
      <c r="CM22" s="274"/>
      <c r="CN22" s="275"/>
      <c r="CO22" s="275"/>
      <c r="CP22" s="275"/>
      <c r="CQ22" s="275"/>
      <c r="CR22" s="275"/>
      <c r="CS22" s="275"/>
      <c r="CT22" s="275"/>
      <c r="CU22" s="275"/>
      <c r="CV22" s="275"/>
      <c r="CW22" s="275"/>
      <c r="CX22" s="275"/>
      <c r="CY22" s="275"/>
      <c r="CZ22" s="275"/>
      <c r="DA22" s="276"/>
      <c r="DB22" s="274"/>
      <c r="DC22" s="275"/>
      <c r="DD22" s="275"/>
      <c r="DE22" s="275"/>
      <c r="DF22" s="275"/>
      <c r="DG22" s="275"/>
      <c r="DH22" s="275"/>
      <c r="DI22" s="275"/>
      <c r="DJ22" s="275"/>
      <c r="DK22" s="275"/>
      <c r="DL22" s="275"/>
      <c r="DM22" s="275"/>
      <c r="DN22" s="275"/>
      <c r="DO22" s="275"/>
      <c r="DP22" s="276"/>
      <c r="DQ22" s="274"/>
      <c r="DR22" s="275"/>
      <c r="DS22" s="275"/>
      <c r="DT22" s="275"/>
      <c r="DU22" s="275"/>
      <c r="DV22" s="275"/>
      <c r="DW22" s="276"/>
      <c r="DX22" s="264"/>
      <c r="DY22" s="265"/>
      <c r="DZ22" s="265"/>
      <c r="EA22" s="265"/>
      <c r="EB22" s="265"/>
      <c r="EC22" s="265"/>
      <c r="ED22" s="265"/>
      <c r="EE22" s="265"/>
      <c r="EF22" s="265"/>
      <c r="EG22" s="265"/>
      <c r="EH22" s="265"/>
      <c r="EI22" s="265"/>
      <c r="EJ22" s="266"/>
      <c r="EK22" s="264"/>
      <c r="EL22" s="265"/>
      <c r="EM22" s="265"/>
      <c r="EN22" s="265"/>
      <c r="EO22" s="265"/>
      <c r="EP22" s="265"/>
      <c r="EQ22" s="265"/>
      <c r="ER22" s="265"/>
      <c r="ES22" s="265"/>
      <c r="ET22" s="265"/>
      <c r="EU22" s="265"/>
      <c r="EV22" s="265"/>
      <c r="EW22" s="265"/>
      <c r="EX22" s="265"/>
      <c r="EY22" s="266"/>
      <c r="EZ22" s="274"/>
      <c r="FA22" s="275"/>
      <c r="FB22" s="275"/>
      <c r="FC22" s="275"/>
      <c r="FD22" s="275"/>
      <c r="FE22" s="275"/>
      <c r="FF22" s="275"/>
      <c r="FG22" s="275"/>
      <c r="FH22" s="275"/>
      <c r="FI22" s="275"/>
      <c r="FJ22" s="275"/>
      <c r="FK22" s="276"/>
      <c r="FO22" s="78"/>
    </row>
    <row r="23" spans="1:171" s="13" customFormat="1" ht="11.25" customHeight="1" x14ac:dyDescent="0.2">
      <c r="A23" s="19"/>
      <c r="B23" s="558" t="s">
        <v>554</v>
      </c>
      <c r="C23" s="558"/>
      <c r="D23" s="558"/>
      <c r="E23" s="558"/>
      <c r="F23" s="558"/>
      <c r="G23" s="558"/>
      <c r="H23" s="558"/>
      <c r="I23" s="558"/>
      <c r="J23" s="558"/>
      <c r="K23" s="558"/>
      <c r="L23" s="558"/>
      <c r="M23" s="558"/>
      <c r="N23" s="558"/>
      <c r="O23" s="558"/>
      <c r="P23" s="558"/>
      <c r="Q23" s="558"/>
      <c r="R23" s="558"/>
      <c r="S23" s="558"/>
      <c r="T23" s="558"/>
      <c r="U23" s="558"/>
      <c r="V23" s="558"/>
      <c r="W23" s="558"/>
      <c r="X23" s="558"/>
      <c r="Y23" s="558"/>
      <c r="Z23" s="558"/>
      <c r="AA23" s="558"/>
      <c r="AB23" s="558"/>
      <c r="AC23" s="558"/>
      <c r="AD23" s="558"/>
      <c r="AE23" s="558"/>
      <c r="AF23" s="558"/>
      <c r="AG23" s="558"/>
      <c r="AH23" s="558"/>
      <c r="AI23" s="558"/>
      <c r="AJ23" s="558"/>
      <c r="AK23" s="559"/>
      <c r="AL23" s="317" t="s">
        <v>555</v>
      </c>
      <c r="AM23" s="318"/>
      <c r="AN23" s="318"/>
      <c r="AO23" s="318"/>
      <c r="AP23" s="318"/>
      <c r="AQ23" s="319"/>
      <c r="AR23" s="295">
        <f>AR25+AR27+AR28+AR29+AR31+AR32+AR33</f>
        <v>14</v>
      </c>
      <c r="AS23" s="296"/>
      <c r="AT23" s="296"/>
      <c r="AU23" s="296"/>
      <c r="AV23" s="296"/>
      <c r="AW23" s="296"/>
      <c r="AX23" s="297"/>
      <c r="AY23" s="295">
        <v>14</v>
      </c>
      <c r="AZ23" s="296"/>
      <c r="BA23" s="296"/>
      <c r="BB23" s="296"/>
      <c r="BC23" s="296"/>
      <c r="BD23" s="296"/>
      <c r="BE23" s="297"/>
      <c r="BF23" s="295">
        <v>14</v>
      </c>
      <c r="BG23" s="296"/>
      <c r="BH23" s="296"/>
      <c r="BI23" s="296"/>
      <c r="BJ23" s="296"/>
      <c r="BK23" s="296"/>
      <c r="BL23" s="296"/>
      <c r="BM23" s="296"/>
      <c r="BN23" s="296"/>
      <c r="BO23" s="296"/>
      <c r="BP23" s="297"/>
      <c r="BQ23" s="295">
        <v>15</v>
      </c>
      <c r="BR23" s="296"/>
      <c r="BS23" s="296"/>
      <c r="BT23" s="296"/>
      <c r="BU23" s="296"/>
      <c r="BV23" s="296"/>
      <c r="BW23" s="296"/>
      <c r="BX23" s="296"/>
      <c r="BY23" s="296"/>
      <c r="BZ23" s="296"/>
      <c r="CA23" s="296"/>
      <c r="CB23" s="296"/>
      <c r="CC23" s="296"/>
      <c r="CD23" s="296"/>
      <c r="CE23" s="297"/>
      <c r="CF23" s="295">
        <f>CF33</f>
        <v>1</v>
      </c>
      <c r="CG23" s="296"/>
      <c r="CH23" s="296"/>
      <c r="CI23" s="296"/>
      <c r="CJ23" s="296"/>
      <c r="CK23" s="296"/>
      <c r="CL23" s="297"/>
      <c r="CM23" s="295"/>
      <c r="CN23" s="296"/>
      <c r="CO23" s="296"/>
      <c r="CP23" s="296"/>
      <c r="CQ23" s="296"/>
      <c r="CR23" s="296"/>
      <c r="CS23" s="296"/>
      <c r="CT23" s="296"/>
      <c r="CU23" s="296"/>
      <c r="CV23" s="296"/>
      <c r="CW23" s="296"/>
      <c r="CX23" s="296"/>
      <c r="CY23" s="296"/>
      <c r="CZ23" s="296"/>
      <c r="DA23" s="297"/>
      <c r="DB23" s="295">
        <f>DB33</f>
        <v>1</v>
      </c>
      <c r="DC23" s="296"/>
      <c r="DD23" s="296"/>
      <c r="DE23" s="296"/>
      <c r="DF23" s="296"/>
      <c r="DG23" s="296"/>
      <c r="DH23" s="296"/>
      <c r="DI23" s="296"/>
      <c r="DJ23" s="296"/>
      <c r="DK23" s="296"/>
      <c r="DL23" s="296"/>
      <c r="DM23" s="296"/>
      <c r="DN23" s="296"/>
      <c r="DO23" s="296"/>
      <c r="DP23" s="297"/>
      <c r="DQ23" s="295">
        <f>DQ25+DQ33</f>
        <v>2</v>
      </c>
      <c r="DR23" s="296"/>
      <c r="DS23" s="296"/>
      <c r="DT23" s="296"/>
      <c r="DU23" s="296"/>
      <c r="DV23" s="296"/>
      <c r="DW23" s="297"/>
      <c r="DX23" s="335">
        <f>DX25+DX33</f>
        <v>2</v>
      </c>
      <c r="DY23" s="336"/>
      <c r="DZ23" s="336"/>
      <c r="EA23" s="336"/>
      <c r="EB23" s="336"/>
      <c r="EC23" s="336"/>
      <c r="ED23" s="336"/>
      <c r="EE23" s="336"/>
      <c r="EF23" s="336"/>
      <c r="EG23" s="336"/>
      <c r="EH23" s="336"/>
      <c r="EI23" s="336"/>
      <c r="EJ23" s="337"/>
      <c r="EK23" s="335">
        <f>EK25+EK27+EK28+EK29+EK31+EK33</f>
        <v>14</v>
      </c>
      <c r="EL23" s="336"/>
      <c r="EM23" s="336"/>
      <c r="EN23" s="336"/>
      <c r="EO23" s="336"/>
      <c r="EP23" s="336"/>
      <c r="EQ23" s="336"/>
      <c r="ER23" s="336"/>
      <c r="ES23" s="336"/>
      <c r="ET23" s="336"/>
      <c r="EU23" s="336"/>
      <c r="EV23" s="336"/>
      <c r="EW23" s="336"/>
      <c r="EX23" s="336"/>
      <c r="EY23" s="337"/>
      <c r="EZ23" s="295"/>
      <c r="FA23" s="296"/>
      <c r="FB23" s="296"/>
      <c r="FC23" s="296"/>
      <c r="FD23" s="296"/>
      <c r="FE23" s="296"/>
      <c r="FF23" s="296"/>
      <c r="FG23" s="296"/>
      <c r="FH23" s="296"/>
      <c r="FI23" s="296"/>
      <c r="FJ23" s="296"/>
      <c r="FK23" s="297"/>
      <c r="FO23" s="1"/>
    </row>
    <row r="24" spans="1:171" ht="11.25" customHeight="1" x14ac:dyDescent="0.2">
      <c r="A24" s="17"/>
      <c r="B24" s="556" t="s">
        <v>789</v>
      </c>
      <c r="C24" s="556"/>
      <c r="D24" s="556"/>
      <c r="E24" s="556"/>
      <c r="F24" s="556"/>
      <c r="G24" s="556"/>
      <c r="H24" s="556"/>
      <c r="I24" s="556"/>
      <c r="J24" s="556"/>
      <c r="K24" s="556"/>
      <c r="L24" s="556"/>
      <c r="M24" s="556"/>
      <c r="N24" s="556"/>
      <c r="O24" s="556"/>
      <c r="P24" s="556"/>
      <c r="Q24" s="556"/>
      <c r="R24" s="556"/>
      <c r="S24" s="556"/>
      <c r="T24" s="556"/>
      <c r="U24" s="556"/>
      <c r="V24" s="556"/>
      <c r="W24" s="556"/>
      <c r="X24" s="556"/>
      <c r="Y24" s="556"/>
      <c r="Z24" s="556"/>
      <c r="AA24" s="556"/>
      <c r="AB24" s="556"/>
      <c r="AC24" s="556"/>
      <c r="AD24" s="556"/>
      <c r="AE24" s="556"/>
      <c r="AF24" s="556"/>
      <c r="AG24" s="556"/>
      <c r="AH24" s="556"/>
      <c r="AI24" s="556"/>
      <c r="AJ24" s="556"/>
      <c r="AK24" s="557"/>
      <c r="AL24" s="320"/>
      <c r="AM24" s="321"/>
      <c r="AN24" s="321"/>
      <c r="AO24" s="321"/>
      <c r="AP24" s="321"/>
      <c r="AQ24" s="322"/>
      <c r="AR24" s="298"/>
      <c r="AS24" s="299"/>
      <c r="AT24" s="299"/>
      <c r="AU24" s="299"/>
      <c r="AV24" s="299"/>
      <c r="AW24" s="299"/>
      <c r="AX24" s="300"/>
      <c r="AY24" s="298"/>
      <c r="AZ24" s="299"/>
      <c r="BA24" s="299"/>
      <c r="BB24" s="299"/>
      <c r="BC24" s="299"/>
      <c r="BD24" s="299"/>
      <c r="BE24" s="300"/>
      <c r="BF24" s="298"/>
      <c r="BG24" s="299"/>
      <c r="BH24" s="299"/>
      <c r="BI24" s="299"/>
      <c r="BJ24" s="299"/>
      <c r="BK24" s="299"/>
      <c r="BL24" s="299"/>
      <c r="BM24" s="299"/>
      <c r="BN24" s="299"/>
      <c r="BO24" s="299"/>
      <c r="BP24" s="300"/>
      <c r="BQ24" s="298"/>
      <c r="BR24" s="299"/>
      <c r="BS24" s="299"/>
      <c r="BT24" s="299"/>
      <c r="BU24" s="299"/>
      <c r="BV24" s="299"/>
      <c r="BW24" s="299"/>
      <c r="BX24" s="299"/>
      <c r="BY24" s="299"/>
      <c r="BZ24" s="299"/>
      <c r="CA24" s="299"/>
      <c r="CB24" s="299"/>
      <c r="CC24" s="299"/>
      <c r="CD24" s="299"/>
      <c r="CE24" s="300"/>
      <c r="CF24" s="298"/>
      <c r="CG24" s="299"/>
      <c r="CH24" s="299"/>
      <c r="CI24" s="299"/>
      <c r="CJ24" s="299"/>
      <c r="CK24" s="299"/>
      <c r="CL24" s="300"/>
      <c r="CM24" s="298"/>
      <c r="CN24" s="299"/>
      <c r="CO24" s="299"/>
      <c r="CP24" s="299"/>
      <c r="CQ24" s="299"/>
      <c r="CR24" s="299"/>
      <c r="CS24" s="299"/>
      <c r="CT24" s="299"/>
      <c r="CU24" s="299"/>
      <c r="CV24" s="299"/>
      <c r="CW24" s="299"/>
      <c r="CX24" s="299"/>
      <c r="CY24" s="299"/>
      <c r="CZ24" s="299"/>
      <c r="DA24" s="300"/>
      <c r="DB24" s="298"/>
      <c r="DC24" s="299"/>
      <c r="DD24" s="299"/>
      <c r="DE24" s="299"/>
      <c r="DF24" s="299"/>
      <c r="DG24" s="299"/>
      <c r="DH24" s="299"/>
      <c r="DI24" s="299"/>
      <c r="DJ24" s="299"/>
      <c r="DK24" s="299"/>
      <c r="DL24" s="299"/>
      <c r="DM24" s="299"/>
      <c r="DN24" s="299"/>
      <c r="DO24" s="299"/>
      <c r="DP24" s="300"/>
      <c r="DQ24" s="298"/>
      <c r="DR24" s="299"/>
      <c r="DS24" s="299"/>
      <c r="DT24" s="299"/>
      <c r="DU24" s="299"/>
      <c r="DV24" s="299"/>
      <c r="DW24" s="300"/>
      <c r="DX24" s="250"/>
      <c r="DY24" s="338"/>
      <c r="DZ24" s="338"/>
      <c r="EA24" s="338"/>
      <c r="EB24" s="338"/>
      <c r="EC24" s="338"/>
      <c r="ED24" s="338"/>
      <c r="EE24" s="338"/>
      <c r="EF24" s="338"/>
      <c r="EG24" s="338"/>
      <c r="EH24" s="338"/>
      <c r="EI24" s="338"/>
      <c r="EJ24" s="339"/>
      <c r="EK24" s="250"/>
      <c r="EL24" s="338"/>
      <c r="EM24" s="338"/>
      <c r="EN24" s="338"/>
      <c r="EO24" s="338"/>
      <c r="EP24" s="338"/>
      <c r="EQ24" s="338"/>
      <c r="ER24" s="338"/>
      <c r="ES24" s="338"/>
      <c r="ET24" s="338"/>
      <c r="EU24" s="338"/>
      <c r="EV24" s="338"/>
      <c r="EW24" s="338"/>
      <c r="EX24" s="338"/>
      <c r="EY24" s="339"/>
      <c r="EZ24" s="298"/>
      <c r="FA24" s="299"/>
      <c r="FB24" s="299"/>
      <c r="FC24" s="299"/>
      <c r="FD24" s="299"/>
      <c r="FE24" s="299"/>
      <c r="FF24" s="299"/>
      <c r="FG24" s="299"/>
      <c r="FH24" s="299"/>
      <c r="FI24" s="299"/>
      <c r="FJ24" s="299"/>
      <c r="FK24" s="300"/>
      <c r="FO24" s="49"/>
    </row>
    <row r="25" spans="1:171" ht="11.25" customHeight="1" x14ac:dyDescent="0.2">
      <c r="A25" s="19"/>
      <c r="B25" s="495" t="s">
        <v>409</v>
      </c>
      <c r="C25" s="495"/>
      <c r="D25" s="495"/>
      <c r="E25" s="495"/>
      <c r="F25" s="495"/>
      <c r="G25" s="495"/>
      <c r="H25" s="495"/>
      <c r="I25" s="495"/>
      <c r="J25" s="495"/>
      <c r="K25" s="495"/>
      <c r="L25" s="495"/>
      <c r="M25" s="495"/>
      <c r="N25" s="495"/>
      <c r="O25" s="495"/>
      <c r="P25" s="495"/>
      <c r="Q25" s="495"/>
      <c r="R25" s="495"/>
      <c r="S25" s="495"/>
      <c r="T25" s="495"/>
      <c r="U25" s="495"/>
      <c r="V25" s="495"/>
      <c r="W25" s="495"/>
      <c r="X25" s="495"/>
      <c r="Y25" s="495"/>
      <c r="Z25" s="495"/>
      <c r="AA25" s="495"/>
      <c r="AB25" s="495"/>
      <c r="AC25" s="495"/>
      <c r="AD25" s="495"/>
      <c r="AE25" s="495"/>
      <c r="AF25" s="495"/>
      <c r="AG25" s="495"/>
      <c r="AH25" s="495"/>
      <c r="AI25" s="495"/>
      <c r="AJ25" s="495"/>
      <c r="AK25" s="496"/>
      <c r="AL25" s="317" t="s">
        <v>556</v>
      </c>
      <c r="AM25" s="318"/>
      <c r="AN25" s="318"/>
      <c r="AO25" s="318"/>
      <c r="AP25" s="318"/>
      <c r="AQ25" s="319"/>
      <c r="AR25" s="295">
        <v>9</v>
      </c>
      <c r="AS25" s="296"/>
      <c r="AT25" s="296"/>
      <c r="AU25" s="296"/>
      <c r="AV25" s="296"/>
      <c r="AW25" s="296"/>
      <c r="AX25" s="297"/>
      <c r="AY25" s="295">
        <v>9</v>
      </c>
      <c r="AZ25" s="296"/>
      <c r="BA25" s="296"/>
      <c r="BB25" s="296"/>
      <c r="BC25" s="296"/>
      <c r="BD25" s="296"/>
      <c r="BE25" s="297"/>
      <c r="BF25" s="295">
        <v>9</v>
      </c>
      <c r="BG25" s="296"/>
      <c r="BH25" s="296"/>
      <c r="BI25" s="296"/>
      <c r="BJ25" s="296"/>
      <c r="BK25" s="296"/>
      <c r="BL25" s="296"/>
      <c r="BM25" s="296"/>
      <c r="BN25" s="296"/>
      <c r="BO25" s="296"/>
      <c r="BP25" s="297"/>
      <c r="BQ25" s="295">
        <v>10</v>
      </c>
      <c r="BR25" s="296"/>
      <c r="BS25" s="296"/>
      <c r="BT25" s="296"/>
      <c r="BU25" s="296"/>
      <c r="BV25" s="296"/>
      <c r="BW25" s="296"/>
      <c r="BX25" s="296"/>
      <c r="BY25" s="296"/>
      <c r="BZ25" s="296"/>
      <c r="CA25" s="296"/>
      <c r="CB25" s="296"/>
      <c r="CC25" s="296"/>
      <c r="CD25" s="296"/>
      <c r="CE25" s="297"/>
      <c r="CF25" s="295"/>
      <c r="CG25" s="296"/>
      <c r="CH25" s="296"/>
      <c r="CI25" s="296"/>
      <c r="CJ25" s="296"/>
      <c r="CK25" s="296"/>
      <c r="CL25" s="297"/>
      <c r="CM25" s="295"/>
      <c r="CN25" s="296"/>
      <c r="CO25" s="296"/>
      <c r="CP25" s="296"/>
      <c r="CQ25" s="296"/>
      <c r="CR25" s="296"/>
      <c r="CS25" s="296"/>
      <c r="CT25" s="296"/>
      <c r="CU25" s="296"/>
      <c r="CV25" s="296"/>
      <c r="CW25" s="296"/>
      <c r="CX25" s="296"/>
      <c r="CY25" s="296"/>
      <c r="CZ25" s="296"/>
      <c r="DA25" s="297"/>
      <c r="DB25" s="295"/>
      <c r="DC25" s="296"/>
      <c r="DD25" s="296"/>
      <c r="DE25" s="296"/>
      <c r="DF25" s="296"/>
      <c r="DG25" s="296"/>
      <c r="DH25" s="296"/>
      <c r="DI25" s="296"/>
      <c r="DJ25" s="296"/>
      <c r="DK25" s="296"/>
      <c r="DL25" s="296"/>
      <c r="DM25" s="296"/>
      <c r="DN25" s="296"/>
      <c r="DO25" s="296"/>
      <c r="DP25" s="297"/>
      <c r="DQ25" s="295">
        <v>1</v>
      </c>
      <c r="DR25" s="296"/>
      <c r="DS25" s="296"/>
      <c r="DT25" s="296"/>
      <c r="DU25" s="296"/>
      <c r="DV25" s="296"/>
      <c r="DW25" s="297"/>
      <c r="DX25" s="335">
        <v>1</v>
      </c>
      <c r="DY25" s="336"/>
      <c r="DZ25" s="336"/>
      <c r="EA25" s="336"/>
      <c r="EB25" s="336"/>
      <c r="EC25" s="336"/>
      <c r="ED25" s="336"/>
      <c r="EE25" s="336"/>
      <c r="EF25" s="336"/>
      <c r="EG25" s="336"/>
      <c r="EH25" s="336"/>
      <c r="EI25" s="336"/>
      <c r="EJ25" s="337"/>
      <c r="EK25" s="335">
        <v>9</v>
      </c>
      <c r="EL25" s="336"/>
      <c r="EM25" s="336"/>
      <c r="EN25" s="336"/>
      <c r="EO25" s="336"/>
      <c r="EP25" s="336"/>
      <c r="EQ25" s="336"/>
      <c r="ER25" s="336"/>
      <c r="ES25" s="336"/>
      <c r="ET25" s="336"/>
      <c r="EU25" s="336"/>
      <c r="EV25" s="336"/>
      <c r="EW25" s="336"/>
      <c r="EX25" s="336"/>
      <c r="EY25" s="337"/>
      <c r="EZ25" s="295"/>
      <c r="FA25" s="296"/>
      <c r="FB25" s="296"/>
      <c r="FC25" s="296"/>
      <c r="FD25" s="296"/>
      <c r="FE25" s="296"/>
      <c r="FF25" s="296"/>
      <c r="FG25" s="296"/>
      <c r="FH25" s="296"/>
      <c r="FI25" s="296"/>
      <c r="FJ25" s="296"/>
      <c r="FK25" s="297"/>
      <c r="FO25" s="49"/>
    </row>
    <row r="26" spans="1:171" ht="11.25" customHeight="1" x14ac:dyDescent="0.2">
      <c r="A26" s="17"/>
      <c r="B26" s="475" t="s">
        <v>61</v>
      </c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5"/>
      <c r="AJ26" s="475"/>
      <c r="AK26" s="476"/>
      <c r="AL26" s="320"/>
      <c r="AM26" s="321"/>
      <c r="AN26" s="321"/>
      <c r="AO26" s="321"/>
      <c r="AP26" s="321"/>
      <c r="AQ26" s="322"/>
      <c r="AR26" s="298"/>
      <c r="AS26" s="299"/>
      <c r="AT26" s="299"/>
      <c r="AU26" s="299"/>
      <c r="AV26" s="299"/>
      <c r="AW26" s="299"/>
      <c r="AX26" s="300"/>
      <c r="AY26" s="298"/>
      <c r="AZ26" s="299"/>
      <c r="BA26" s="299"/>
      <c r="BB26" s="299"/>
      <c r="BC26" s="299"/>
      <c r="BD26" s="299"/>
      <c r="BE26" s="300"/>
      <c r="BF26" s="298"/>
      <c r="BG26" s="299"/>
      <c r="BH26" s="299"/>
      <c r="BI26" s="299"/>
      <c r="BJ26" s="299"/>
      <c r="BK26" s="299"/>
      <c r="BL26" s="299"/>
      <c r="BM26" s="299"/>
      <c r="BN26" s="299"/>
      <c r="BO26" s="299"/>
      <c r="BP26" s="300"/>
      <c r="BQ26" s="298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300"/>
      <c r="CF26" s="298"/>
      <c r="CG26" s="299"/>
      <c r="CH26" s="299"/>
      <c r="CI26" s="299"/>
      <c r="CJ26" s="299"/>
      <c r="CK26" s="299"/>
      <c r="CL26" s="300"/>
      <c r="CM26" s="298"/>
      <c r="CN26" s="299"/>
      <c r="CO26" s="299"/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300"/>
      <c r="DB26" s="298"/>
      <c r="DC26" s="299"/>
      <c r="DD26" s="299"/>
      <c r="DE26" s="299"/>
      <c r="DF26" s="299"/>
      <c r="DG26" s="299"/>
      <c r="DH26" s="299"/>
      <c r="DI26" s="299"/>
      <c r="DJ26" s="299"/>
      <c r="DK26" s="299"/>
      <c r="DL26" s="299"/>
      <c r="DM26" s="299"/>
      <c r="DN26" s="299"/>
      <c r="DO26" s="299"/>
      <c r="DP26" s="300"/>
      <c r="DQ26" s="298"/>
      <c r="DR26" s="299"/>
      <c r="DS26" s="299"/>
      <c r="DT26" s="299"/>
      <c r="DU26" s="299"/>
      <c r="DV26" s="299"/>
      <c r="DW26" s="300"/>
      <c r="DX26" s="250"/>
      <c r="DY26" s="338"/>
      <c r="DZ26" s="338"/>
      <c r="EA26" s="338"/>
      <c r="EB26" s="338"/>
      <c r="EC26" s="338"/>
      <c r="ED26" s="338"/>
      <c r="EE26" s="338"/>
      <c r="EF26" s="338"/>
      <c r="EG26" s="338"/>
      <c r="EH26" s="338"/>
      <c r="EI26" s="338"/>
      <c r="EJ26" s="339"/>
      <c r="EK26" s="250"/>
      <c r="EL26" s="338"/>
      <c r="EM26" s="338"/>
      <c r="EN26" s="338"/>
      <c r="EO26" s="338"/>
      <c r="EP26" s="338"/>
      <c r="EQ26" s="338"/>
      <c r="ER26" s="338"/>
      <c r="ES26" s="338"/>
      <c r="ET26" s="338"/>
      <c r="EU26" s="338"/>
      <c r="EV26" s="338"/>
      <c r="EW26" s="338"/>
      <c r="EX26" s="338"/>
      <c r="EY26" s="339"/>
      <c r="EZ26" s="298"/>
      <c r="FA26" s="299"/>
      <c r="FB26" s="299"/>
      <c r="FC26" s="299"/>
      <c r="FD26" s="299"/>
      <c r="FE26" s="299"/>
      <c r="FF26" s="299"/>
      <c r="FG26" s="299"/>
      <c r="FH26" s="299"/>
      <c r="FI26" s="299"/>
      <c r="FJ26" s="299"/>
      <c r="FK26" s="300"/>
      <c r="FO26" s="49"/>
    </row>
    <row r="27" spans="1:171" ht="11.25" customHeight="1" x14ac:dyDescent="0.2">
      <c r="A27" s="27"/>
      <c r="B27" s="499" t="s">
        <v>59</v>
      </c>
      <c r="C27" s="499"/>
      <c r="D27" s="499"/>
      <c r="E27" s="499"/>
      <c r="F27" s="499"/>
      <c r="G27" s="499"/>
      <c r="H27" s="499"/>
      <c r="I27" s="499"/>
      <c r="J27" s="499"/>
      <c r="K27" s="499"/>
      <c r="L27" s="499"/>
      <c r="M27" s="499"/>
      <c r="N27" s="499"/>
      <c r="O27" s="499"/>
      <c r="P27" s="499"/>
      <c r="Q27" s="499"/>
      <c r="R27" s="499"/>
      <c r="S27" s="499"/>
      <c r="T27" s="499"/>
      <c r="U27" s="499"/>
      <c r="V27" s="499"/>
      <c r="W27" s="499"/>
      <c r="X27" s="499"/>
      <c r="Y27" s="499"/>
      <c r="Z27" s="499"/>
      <c r="AA27" s="499"/>
      <c r="AB27" s="499"/>
      <c r="AC27" s="499"/>
      <c r="AD27" s="499"/>
      <c r="AE27" s="499"/>
      <c r="AF27" s="499"/>
      <c r="AG27" s="499"/>
      <c r="AH27" s="499"/>
      <c r="AI27" s="499"/>
      <c r="AJ27" s="499"/>
      <c r="AK27" s="500"/>
      <c r="AL27" s="241" t="s">
        <v>557</v>
      </c>
      <c r="AM27" s="242"/>
      <c r="AN27" s="242"/>
      <c r="AO27" s="242"/>
      <c r="AP27" s="242"/>
      <c r="AQ27" s="243"/>
      <c r="AR27" s="274">
        <v>1</v>
      </c>
      <c r="AS27" s="275"/>
      <c r="AT27" s="275"/>
      <c r="AU27" s="275"/>
      <c r="AV27" s="275"/>
      <c r="AW27" s="275"/>
      <c r="AX27" s="276"/>
      <c r="AY27" s="274">
        <v>1</v>
      </c>
      <c r="AZ27" s="275"/>
      <c r="BA27" s="275"/>
      <c r="BB27" s="275"/>
      <c r="BC27" s="275"/>
      <c r="BD27" s="275"/>
      <c r="BE27" s="276"/>
      <c r="BF27" s="274">
        <v>1</v>
      </c>
      <c r="BG27" s="275"/>
      <c r="BH27" s="275"/>
      <c r="BI27" s="275"/>
      <c r="BJ27" s="275"/>
      <c r="BK27" s="275"/>
      <c r="BL27" s="275"/>
      <c r="BM27" s="275"/>
      <c r="BN27" s="275"/>
      <c r="BO27" s="275"/>
      <c r="BP27" s="276"/>
      <c r="BQ27" s="274">
        <v>1</v>
      </c>
      <c r="BR27" s="541"/>
      <c r="BS27" s="541"/>
      <c r="BT27" s="541"/>
      <c r="BU27" s="541"/>
      <c r="BV27" s="541"/>
      <c r="BW27" s="541"/>
      <c r="BX27" s="541"/>
      <c r="BY27" s="541"/>
      <c r="BZ27" s="541"/>
      <c r="CA27" s="541"/>
      <c r="CB27" s="541"/>
      <c r="CC27" s="541"/>
      <c r="CD27" s="541"/>
      <c r="CE27" s="542"/>
      <c r="CF27" s="274"/>
      <c r="CG27" s="275"/>
      <c r="CH27" s="275"/>
      <c r="CI27" s="275"/>
      <c r="CJ27" s="275"/>
      <c r="CK27" s="275"/>
      <c r="CL27" s="276"/>
      <c r="CM27" s="274"/>
      <c r="CN27" s="275"/>
      <c r="CO27" s="275"/>
      <c r="CP27" s="275"/>
      <c r="CQ27" s="275"/>
      <c r="CR27" s="275"/>
      <c r="CS27" s="275"/>
      <c r="CT27" s="275"/>
      <c r="CU27" s="275"/>
      <c r="CV27" s="275"/>
      <c r="CW27" s="275"/>
      <c r="CX27" s="275"/>
      <c r="CY27" s="275"/>
      <c r="CZ27" s="275"/>
      <c r="DA27" s="276"/>
      <c r="DB27" s="274"/>
      <c r="DC27" s="275"/>
      <c r="DD27" s="275"/>
      <c r="DE27" s="275"/>
      <c r="DF27" s="275"/>
      <c r="DG27" s="275"/>
      <c r="DH27" s="275"/>
      <c r="DI27" s="275"/>
      <c r="DJ27" s="275"/>
      <c r="DK27" s="275"/>
      <c r="DL27" s="275"/>
      <c r="DM27" s="275"/>
      <c r="DN27" s="275"/>
      <c r="DO27" s="275"/>
      <c r="DP27" s="276"/>
      <c r="DQ27" s="274"/>
      <c r="DR27" s="275"/>
      <c r="DS27" s="275"/>
      <c r="DT27" s="275"/>
      <c r="DU27" s="275"/>
      <c r="DV27" s="275"/>
      <c r="DW27" s="276"/>
      <c r="DX27" s="264"/>
      <c r="DY27" s="265"/>
      <c r="DZ27" s="265"/>
      <c r="EA27" s="265"/>
      <c r="EB27" s="265"/>
      <c r="EC27" s="265"/>
      <c r="ED27" s="265"/>
      <c r="EE27" s="265"/>
      <c r="EF27" s="265"/>
      <c r="EG27" s="265"/>
      <c r="EH27" s="265"/>
      <c r="EI27" s="265"/>
      <c r="EJ27" s="266"/>
      <c r="EK27" s="264">
        <v>1</v>
      </c>
      <c r="EL27" s="265"/>
      <c r="EM27" s="265"/>
      <c r="EN27" s="265"/>
      <c r="EO27" s="265"/>
      <c r="EP27" s="265"/>
      <c r="EQ27" s="265"/>
      <c r="ER27" s="265"/>
      <c r="ES27" s="265"/>
      <c r="ET27" s="265"/>
      <c r="EU27" s="265"/>
      <c r="EV27" s="265"/>
      <c r="EW27" s="265"/>
      <c r="EX27" s="265"/>
      <c r="EY27" s="266"/>
      <c r="EZ27" s="274"/>
      <c r="FA27" s="275"/>
      <c r="FB27" s="275"/>
      <c r="FC27" s="275"/>
      <c r="FD27" s="275"/>
      <c r="FE27" s="275"/>
      <c r="FF27" s="275"/>
      <c r="FG27" s="275"/>
      <c r="FH27" s="275"/>
      <c r="FI27" s="275"/>
      <c r="FJ27" s="275"/>
      <c r="FK27" s="276"/>
      <c r="FO27" s="50"/>
    </row>
    <row r="28" spans="1:171" ht="11.25" customHeight="1" x14ac:dyDescent="0.2">
      <c r="A28" s="27"/>
      <c r="B28" s="499" t="s">
        <v>123</v>
      </c>
      <c r="C28" s="499"/>
      <c r="D28" s="499"/>
      <c r="E28" s="499"/>
      <c r="F28" s="499"/>
      <c r="G28" s="499"/>
      <c r="H28" s="499"/>
      <c r="I28" s="499"/>
      <c r="J28" s="499"/>
      <c r="K28" s="499"/>
      <c r="L28" s="499"/>
      <c r="M28" s="499"/>
      <c r="N28" s="499"/>
      <c r="O28" s="499"/>
      <c r="P28" s="499"/>
      <c r="Q28" s="499"/>
      <c r="R28" s="499"/>
      <c r="S28" s="499"/>
      <c r="T28" s="499"/>
      <c r="U28" s="499"/>
      <c r="V28" s="499"/>
      <c r="W28" s="499"/>
      <c r="X28" s="499"/>
      <c r="Y28" s="499"/>
      <c r="Z28" s="499"/>
      <c r="AA28" s="499"/>
      <c r="AB28" s="499"/>
      <c r="AC28" s="499"/>
      <c r="AD28" s="499"/>
      <c r="AE28" s="499"/>
      <c r="AF28" s="499"/>
      <c r="AG28" s="499"/>
      <c r="AH28" s="499"/>
      <c r="AI28" s="499"/>
      <c r="AJ28" s="499"/>
      <c r="AK28" s="500"/>
      <c r="AL28" s="241" t="s">
        <v>558</v>
      </c>
      <c r="AM28" s="242"/>
      <c r="AN28" s="242"/>
      <c r="AO28" s="242"/>
      <c r="AP28" s="242"/>
      <c r="AQ28" s="243"/>
      <c r="AR28" s="274">
        <v>1</v>
      </c>
      <c r="AS28" s="275"/>
      <c r="AT28" s="275"/>
      <c r="AU28" s="275"/>
      <c r="AV28" s="275"/>
      <c r="AW28" s="275"/>
      <c r="AX28" s="276"/>
      <c r="AY28" s="274">
        <v>1</v>
      </c>
      <c r="AZ28" s="275"/>
      <c r="BA28" s="275"/>
      <c r="BB28" s="275"/>
      <c r="BC28" s="275"/>
      <c r="BD28" s="275"/>
      <c r="BE28" s="276"/>
      <c r="BF28" s="274">
        <v>1</v>
      </c>
      <c r="BG28" s="275"/>
      <c r="BH28" s="275"/>
      <c r="BI28" s="275"/>
      <c r="BJ28" s="275"/>
      <c r="BK28" s="275"/>
      <c r="BL28" s="275"/>
      <c r="BM28" s="275"/>
      <c r="BN28" s="275"/>
      <c r="BO28" s="275"/>
      <c r="BP28" s="276"/>
      <c r="BQ28" s="274">
        <v>1</v>
      </c>
      <c r="BR28" s="541"/>
      <c r="BS28" s="541"/>
      <c r="BT28" s="541"/>
      <c r="BU28" s="541"/>
      <c r="BV28" s="541"/>
      <c r="BW28" s="541"/>
      <c r="BX28" s="541"/>
      <c r="BY28" s="541"/>
      <c r="BZ28" s="541"/>
      <c r="CA28" s="541"/>
      <c r="CB28" s="541"/>
      <c r="CC28" s="541"/>
      <c r="CD28" s="541"/>
      <c r="CE28" s="542"/>
      <c r="CF28" s="274"/>
      <c r="CG28" s="275"/>
      <c r="CH28" s="275"/>
      <c r="CI28" s="275"/>
      <c r="CJ28" s="275"/>
      <c r="CK28" s="275"/>
      <c r="CL28" s="276"/>
      <c r="CM28" s="274"/>
      <c r="CN28" s="275"/>
      <c r="CO28" s="275"/>
      <c r="CP28" s="275"/>
      <c r="CQ28" s="275"/>
      <c r="CR28" s="275"/>
      <c r="CS28" s="275"/>
      <c r="CT28" s="275"/>
      <c r="CU28" s="275"/>
      <c r="CV28" s="275"/>
      <c r="CW28" s="275"/>
      <c r="CX28" s="275"/>
      <c r="CY28" s="275"/>
      <c r="CZ28" s="275"/>
      <c r="DA28" s="276"/>
      <c r="DB28" s="274"/>
      <c r="DC28" s="275"/>
      <c r="DD28" s="275"/>
      <c r="DE28" s="275"/>
      <c r="DF28" s="275"/>
      <c r="DG28" s="275"/>
      <c r="DH28" s="275"/>
      <c r="DI28" s="275"/>
      <c r="DJ28" s="275"/>
      <c r="DK28" s="275"/>
      <c r="DL28" s="275"/>
      <c r="DM28" s="275"/>
      <c r="DN28" s="275"/>
      <c r="DO28" s="275"/>
      <c r="DP28" s="276"/>
      <c r="DQ28" s="274"/>
      <c r="DR28" s="275"/>
      <c r="DS28" s="275"/>
      <c r="DT28" s="275"/>
      <c r="DU28" s="275"/>
      <c r="DV28" s="275"/>
      <c r="DW28" s="276"/>
      <c r="DX28" s="264"/>
      <c r="DY28" s="265"/>
      <c r="DZ28" s="265"/>
      <c r="EA28" s="265"/>
      <c r="EB28" s="265"/>
      <c r="EC28" s="265"/>
      <c r="ED28" s="265"/>
      <c r="EE28" s="265"/>
      <c r="EF28" s="265"/>
      <c r="EG28" s="265"/>
      <c r="EH28" s="265"/>
      <c r="EI28" s="265"/>
      <c r="EJ28" s="266"/>
      <c r="EK28" s="264">
        <v>1</v>
      </c>
      <c r="EL28" s="265"/>
      <c r="EM28" s="265"/>
      <c r="EN28" s="265"/>
      <c r="EO28" s="265"/>
      <c r="EP28" s="265"/>
      <c r="EQ28" s="265"/>
      <c r="ER28" s="265"/>
      <c r="ES28" s="265"/>
      <c r="ET28" s="265"/>
      <c r="EU28" s="265"/>
      <c r="EV28" s="265"/>
      <c r="EW28" s="265"/>
      <c r="EX28" s="265"/>
      <c r="EY28" s="266"/>
      <c r="EZ28" s="274"/>
      <c r="FA28" s="275"/>
      <c r="FB28" s="275"/>
      <c r="FC28" s="275"/>
      <c r="FD28" s="275"/>
      <c r="FE28" s="275"/>
      <c r="FF28" s="275"/>
      <c r="FG28" s="275"/>
      <c r="FH28" s="275"/>
      <c r="FI28" s="275"/>
      <c r="FJ28" s="275"/>
      <c r="FK28" s="276"/>
    </row>
    <row r="29" spans="1:171" s="13" customFormat="1" ht="11.25" customHeight="1" x14ac:dyDescent="0.2">
      <c r="A29" s="19"/>
      <c r="B29" s="495" t="s">
        <v>559</v>
      </c>
      <c r="C29" s="495"/>
      <c r="D29" s="495"/>
      <c r="E29" s="495"/>
      <c r="F29" s="495"/>
      <c r="G29" s="495"/>
      <c r="H29" s="495"/>
      <c r="I29" s="495"/>
      <c r="J29" s="495"/>
      <c r="K29" s="495"/>
      <c r="L29" s="495"/>
      <c r="M29" s="495"/>
      <c r="N29" s="495"/>
      <c r="O29" s="495"/>
      <c r="P29" s="495"/>
      <c r="Q29" s="495"/>
      <c r="R29" s="495"/>
      <c r="S29" s="495"/>
      <c r="T29" s="495"/>
      <c r="U29" s="495"/>
      <c r="V29" s="495"/>
      <c r="W29" s="495"/>
      <c r="X29" s="495"/>
      <c r="Y29" s="495"/>
      <c r="Z29" s="495"/>
      <c r="AA29" s="495"/>
      <c r="AB29" s="495"/>
      <c r="AC29" s="495"/>
      <c r="AD29" s="495"/>
      <c r="AE29" s="495"/>
      <c r="AF29" s="495"/>
      <c r="AG29" s="495"/>
      <c r="AH29" s="495"/>
      <c r="AI29" s="495"/>
      <c r="AJ29" s="495"/>
      <c r="AK29" s="496"/>
      <c r="AL29" s="317" t="s">
        <v>560</v>
      </c>
      <c r="AM29" s="318"/>
      <c r="AN29" s="318"/>
      <c r="AO29" s="318"/>
      <c r="AP29" s="318"/>
      <c r="AQ29" s="319"/>
      <c r="AR29" s="295">
        <v>1</v>
      </c>
      <c r="AS29" s="296"/>
      <c r="AT29" s="296"/>
      <c r="AU29" s="296"/>
      <c r="AV29" s="296"/>
      <c r="AW29" s="296"/>
      <c r="AX29" s="297"/>
      <c r="AY29" s="295">
        <v>1</v>
      </c>
      <c r="AZ29" s="296"/>
      <c r="BA29" s="296"/>
      <c r="BB29" s="296"/>
      <c r="BC29" s="296"/>
      <c r="BD29" s="296"/>
      <c r="BE29" s="297"/>
      <c r="BF29" s="295">
        <v>1</v>
      </c>
      <c r="BG29" s="296"/>
      <c r="BH29" s="296"/>
      <c r="BI29" s="296"/>
      <c r="BJ29" s="296"/>
      <c r="BK29" s="296"/>
      <c r="BL29" s="296"/>
      <c r="BM29" s="296"/>
      <c r="BN29" s="296"/>
      <c r="BO29" s="296"/>
      <c r="BP29" s="297"/>
      <c r="BQ29" s="295">
        <v>1</v>
      </c>
      <c r="BR29" s="296"/>
      <c r="BS29" s="296"/>
      <c r="BT29" s="296"/>
      <c r="BU29" s="296"/>
      <c r="BV29" s="296"/>
      <c r="BW29" s="296"/>
      <c r="BX29" s="296"/>
      <c r="BY29" s="296"/>
      <c r="BZ29" s="296"/>
      <c r="CA29" s="296"/>
      <c r="CB29" s="296"/>
      <c r="CC29" s="296"/>
      <c r="CD29" s="296"/>
      <c r="CE29" s="297"/>
      <c r="CF29" s="295"/>
      <c r="CG29" s="296"/>
      <c r="CH29" s="296"/>
      <c r="CI29" s="296"/>
      <c r="CJ29" s="296"/>
      <c r="CK29" s="296"/>
      <c r="CL29" s="297"/>
      <c r="CM29" s="295"/>
      <c r="CN29" s="296"/>
      <c r="CO29" s="296"/>
      <c r="CP29" s="296"/>
      <c r="CQ29" s="296"/>
      <c r="CR29" s="296"/>
      <c r="CS29" s="296"/>
      <c r="CT29" s="296"/>
      <c r="CU29" s="296"/>
      <c r="CV29" s="296"/>
      <c r="CW29" s="296"/>
      <c r="CX29" s="296"/>
      <c r="CY29" s="296"/>
      <c r="CZ29" s="296"/>
      <c r="DA29" s="297"/>
      <c r="DB29" s="295"/>
      <c r="DC29" s="296"/>
      <c r="DD29" s="296"/>
      <c r="DE29" s="296"/>
      <c r="DF29" s="296"/>
      <c r="DG29" s="296"/>
      <c r="DH29" s="296"/>
      <c r="DI29" s="296"/>
      <c r="DJ29" s="296"/>
      <c r="DK29" s="296"/>
      <c r="DL29" s="296"/>
      <c r="DM29" s="296"/>
      <c r="DN29" s="296"/>
      <c r="DO29" s="296"/>
      <c r="DP29" s="297"/>
      <c r="DQ29" s="295"/>
      <c r="DR29" s="296"/>
      <c r="DS29" s="296"/>
      <c r="DT29" s="296"/>
      <c r="DU29" s="296"/>
      <c r="DV29" s="296"/>
      <c r="DW29" s="297"/>
      <c r="DX29" s="335"/>
      <c r="DY29" s="336"/>
      <c r="DZ29" s="336"/>
      <c r="EA29" s="336"/>
      <c r="EB29" s="336"/>
      <c r="EC29" s="336"/>
      <c r="ED29" s="336"/>
      <c r="EE29" s="336"/>
      <c r="EF29" s="336"/>
      <c r="EG29" s="336"/>
      <c r="EH29" s="336"/>
      <c r="EI29" s="336"/>
      <c r="EJ29" s="337"/>
      <c r="EK29" s="335">
        <v>1</v>
      </c>
      <c r="EL29" s="336"/>
      <c r="EM29" s="336"/>
      <c r="EN29" s="336"/>
      <c r="EO29" s="336"/>
      <c r="EP29" s="336"/>
      <c r="EQ29" s="336"/>
      <c r="ER29" s="336"/>
      <c r="ES29" s="336"/>
      <c r="ET29" s="336"/>
      <c r="EU29" s="336"/>
      <c r="EV29" s="336"/>
      <c r="EW29" s="336"/>
      <c r="EX29" s="336"/>
      <c r="EY29" s="337"/>
      <c r="EZ29" s="295"/>
      <c r="FA29" s="296"/>
      <c r="FB29" s="296"/>
      <c r="FC29" s="296"/>
      <c r="FD29" s="296"/>
      <c r="FE29" s="296"/>
      <c r="FF29" s="296"/>
      <c r="FG29" s="296"/>
      <c r="FH29" s="296"/>
      <c r="FI29" s="296"/>
      <c r="FJ29" s="296"/>
      <c r="FK29" s="297"/>
      <c r="FO29" s="1"/>
    </row>
    <row r="30" spans="1:171" ht="11.25" customHeight="1" x14ac:dyDescent="0.2">
      <c r="A30" s="17"/>
      <c r="B30" s="475" t="s">
        <v>463</v>
      </c>
      <c r="C30" s="475"/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475"/>
      <c r="Q30" s="475"/>
      <c r="R30" s="475"/>
      <c r="S30" s="475"/>
      <c r="T30" s="475"/>
      <c r="U30" s="475"/>
      <c r="V30" s="475"/>
      <c r="W30" s="475"/>
      <c r="X30" s="475"/>
      <c r="Y30" s="475"/>
      <c r="Z30" s="475"/>
      <c r="AA30" s="475"/>
      <c r="AB30" s="475"/>
      <c r="AC30" s="475"/>
      <c r="AD30" s="475"/>
      <c r="AE30" s="475"/>
      <c r="AF30" s="475"/>
      <c r="AG30" s="475"/>
      <c r="AH30" s="475"/>
      <c r="AI30" s="475"/>
      <c r="AJ30" s="475"/>
      <c r="AK30" s="476"/>
      <c r="AL30" s="320"/>
      <c r="AM30" s="321"/>
      <c r="AN30" s="321"/>
      <c r="AO30" s="321"/>
      <c r="AP30" s="321"/>
      <c r="AQ30" s="322"/>
      <c r="AR30" s="298"/>
      <c r="AS30" s="299"/>
      <c r="AT30" s="299"/>
      <c r="AU30" s="299"/>
      <c r="AV30" s="299"/>
      <c r="AW30" s="299"/>
      <c r="AX30" s="300"/>
      <c r="AY30" s="298"/>
      <c r="AZ30" s="299"/>
      <c r="BA30" s="299"/>
      <c r="BB30" s="299"/>
      <c r="BC30" s="299"/>
      <c r="BD30" s="299"/>
      <c r="BE30" s="300"/>
      <c r="BF30" s="298"/>
      <c r="BG30" s="299"/>
      <c r="BH30" s="299"/>
      <c r="BI30" s="299"/>
      <c r="BJ30" s="299"/>
      <c r="BK30" s="299"/>
      <c r="BL30" s="299"/>
      <c r="BM30" s="299"/>
      <c r="BN30" s="299"/>
      <c r="BO30" s="299"/>
      <c r="BP30" s="300"/>
      <c r="BQ30" s="298"/>
      <c r="BR30" s="299"/>
      <c r="BS30" s="299"/>
      <c r="BT30" s="299"/>
      <c r="BU30" s="299"/>
      <c r="BV30" s="299"/>
      <c r="BW30" s="299"/>
      <c r="BX30" s="299"/>
      <c r="BY30" s="299"/>
      <c r="BZ30" s="299"/>
      <c r="CA30" s="299"/>
      <c r="CB30" s="299"/>
      <c r="CC30" s="299"/>
      <c r="CD30" s="299"/>
      <c r="CE30" s="300"/>
      <c r="CF30" s="298"/>
      <c r="CG30" s="299"/>
      <c r="CH30" s="299"/>
      <c r="CI30" s="299"/>
      <c r="CJ30" s="299"/>
      <c r="CK30" s="299"/>
      <c r="CL30" s="300"/>
      <c r="CM30" s="298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99"/>
      <c r="CY30" s="299"/>
      <c r="CZ30" s="299"/>
      <c r="DA30" s="300"/>
      <c r="DB30" s="298"/>
      <c r="DC30" s="299"/>
      <c r="DD30" s="299"/>
      <c r="DE30" s="299"/>
      <c r="DF30" s="299"/>
      <c r="DG30" s="299"/>
      <c r="DH30" s="299"/>
      <c r="DI30" s="299"/>
      <c r="DJ30" s="299"/>
      <c r="DK30" s="299"/>
      <c r="DL30" s="299"/>
      <c r="DM30" s="299"/>
      <c r="DN30" s="299"/>
      <c r="DO30" s="299"/>
      <c r="DP30" s="300"/>
      <c r="DQ30" s="298"/>
      <c r="DR30" s="299"/>
      <c r="DS30" s="299"/>
      <c r="DT30" s="299"/>
      <c r="DU30" s="299"/>
      <c r="DV30" s="299"/>
      <c r="DW30" s="300"/>
      <c r="DX30" s="250"/>
      <c r="DY30" s="338"/>
      <c r="DZ30" s="338"/>
      <c r="EA30" s="338"/>
      <c r="EB30" s="338"/>
      <c r="EC30" s="338"/>
      <c r="ED30" s="338"/>
      <c r="EE30" s="338"/>
      <c r="EF30" s="338"/>
      <c r="EG30" s="338"/>
      <c r="EH30" s="338"/>
      <c r="EI30" s="338"/>
      <c r="EJ30" s="339"/>
      <c r="EK30" s="250"/>
      <c r="EL30" s="338"/>
      <c r="EM30" s="338"/>
      <c r="EN30" s="338"/>
      <c r="EO30" s="338"/>
      <c r="EP30" s="338"/>
      <c r="EQ30" s="338"/>
      <c r="ER30" s="338"/>
      <c r="ES30" s="338"/>
      <c r="ET30" s="338"/>
      <c r="EU30" s="338"/>
      <c r="EV30" s="338"/>
      <c r="EW30" s="338"/>
      <c r="EX30" s="338"/>
      <c r="EY30" s="339"/>
      <c r="EZ30" s="298"/>
      <c r="FA30" s="299"/>
      <c r="FB30" s="299"/>
      <c r="FC30" s="299"/>
      <c r="FD30" s="299"/>
      <c r="FE30" s="299"/>
      <c r="FF30" s="299"/>
      <c r="FG30" s="299"/>
      <c r="FH30" s="299"/>
      <c r="FI30" s="299"/>
      <c r="FJ30" s="299"/>
      <c r="FK30" s="300"/>
    </row>
    <row r="31" spans="1:171" ht="11.25" customHeight="1" x14ac:dyDescent="0.2">
      <c r="A31" s="27"/>
      <c r="B31" s="499" t="s">
        <v>73</v>
      </c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  <c r="T31" s="499"/>
      <c r="U31" s="499"/>
      <c r="V31" s="499"/>
      <c r="W31" s="499"/>
      <c r="X31" s="499"/>
      <c r="Y31" s="499"/>
      <c r="Z31" s="499"/>
      <c r="AA31" s="499"/>
      <c r="AB31" s="499"/>
      <c r="AC31" s="499"/>
      <c r="AD31" s="499"/>
      <c r="AE31" s="499"/>
      <c r="AF31" s="499"/>
      <c r="AG31" s="499"/>
      <c r="AH31" s="499"/>
      <c r="AI31" s="499"/>
      <c r="AJ31" s="499"/>
      <c r="AK31" s="500"/>
      <c r="AL31" s="241" t="s">
        <v>561</v>
      </c>
      <c r="AM31" s="242"/>
      <c r="AN31" s="242"/>
      <c r="AO31" s="242"/>
      <c r="AP31" s="242"/>
      <c r="AQ31" s="243"/>
      <c r="AR31" s="274">
        <v>1</v>
      </c>
      <c r="AS31" s="275"/>
      <c r="AT31" s="275"/>
      <c r="AU31" s="275"/>
      <c r="AV31" s="275"/>
      <c r="AW31" s="275"/>
      <c r="AX31" s="276"/>
      <c r="AY31" s="274">
        <v>1</v>
      </c>
      <c r="AZ31" s="275"/>
      <c r="BA31" s="275"/>
      <c r="BB31" s="275"/>
      <c r="BC31" s="275"/>
      <c r="BD31" s="275"/>
      <c r="BE31" s="276"/>
      <c r="BF31" s="274">
        <v>1</v>
      </c>
      <c r="BG31" s="275"/>
      <c r="BH31" s="275"/>
      <c r="BI31" s="275"/>
      <c r="BJ31" s="275"/>
      <c r="BK31" s="275"/>
      <c r="BL31" s="275"/>
      <c r="BM31" s="275"/>
      <c r="BN31" s="275"/>
      <c r="BO31" s="275"/>
      <c r="BP31" s="276"/>
      <c r="BQ31" s="274">
        <v>1</v>
      </c>
      <c r="BR31" s="541"/>
      <c r="BS31" s="541"/>
      <c r="BT31" s="541"/>
      <c r="BU31" s="541"/>
      <c r="BV31" s="541"/>
      <c r="BW31" s="541"/>
      <c r="BX31" s="541"/>
      <c r="BY31" s="541"/>
      <c r="BZ31" s="541"/>
      <c r="CA31" s="541"/>
      <c r="CB31" s="541"/>
      <c r="CC31" s="541"/>
      <c r="CD31" s="541"/>
      <c r="CE31" s="542"/>
      <c r="CF31" s="274"/>
      <c r="CG31" s="275"/>
      <c r="CH31" s="275"/>
      <c r="CI31" s="275"/>
      <c r="CJ31" s="275"/>
      <c r="CK31" s="275"/>
      <c r="CL31" s="276"/>
      <c r="CM31" s="274"/>
      <c r="CN31" s="275"/>
      <c r="CO31" s="275"/>
      <c r="CP31" s="275"/>
      <c r="CQ31" s="275"/>
      <c r="CR31" s="275"/>
      <c r="CS31" s="275"/>
      <c r="CT31" s="275"/>
      <c r="CU31" s="275"/>
      <c r="CV31" s="275"/>
      <c r="CW31" s="275"/>
      <c r="CX31" s="275"/>
      <c r="CY31" s="275"/>
      <c r="CZ31" s="275"/>
      <c r="DA31" s="276"/>
      <c r="DB31" s="274"/>
      <c r="DC31" s="275"/>
      <c r="DD31" s="275"/>
      <c r="DE31" s="275"/>
      <c r="DF31" s="275"/>
      <c r="DG31" s="275"/>
      <c r="DH31" s="275"/>
      <c r="DI31" s="275"/>
      <c r="DJ31" s="275"/>
      <c r="DK31" s="275"/>
      <c r="DL31" s="275"/>
      <c r="DM31" s="275"/>
      <c r="DN31" s="275"/>
      <c r="DO31" s="275"/>
      <c r="DP31" s="276"/>
      <c r="DQ31" s="274"/>
      <c r="DR31" s="275"/>
      <c r="DS31" s="275"/>
      <c r="DT31" s="275"/>
      <c r="DU31" s="275"/>
      <c r="DV31" s="275"/>
      <c r="DW31" s="276"/>
      <c r="DX31" s="264"/>
      <c r="DY31" s="265"/>
      <c r="DZ31" s="265"/>
      <c r="EA31" s="265"/>
      <c r="EB31" s="265"/>
      <c r="EC31" s="265"/>
      <c r="ED31" s="265"/>
      <c r="EE31" s="265"/>
      <c r="EF31" s="265"/>
      <c r="EG31" s="265"/>
      <c r="EH31" s="265"/>
      <c r="EI31" s="265"/>
      <c r="EJ31" s="266"/>
      <c r="EK31" s="264">
        <v>1</v>
      </c>
      <c r="EL31" s="265"/>
      <c r="EM31" s="265"/>
      <c r="EN31" s="265"/>
      <c r="EO31" s="265"/>
      <c r="EP31" s="265"/>
      <c r="EQ31" s="265"/>
      <c r="ER31" s="265"/>
      <c r="ES31" s="265"/>
      <c r="ET31" s="265"/>
      <c r="EU31" s="265"/>
      <c r="EV31" s="265"/>
      <c r="EW31" s="265"/>
      <c r="EX31" s="265"/>
      <c r="EY31" s="266"/>
      <c r="EZ31" s="274"/>
      <c r="FA31" s="275"/>
      <c r="FB31" s="275"/>
      <c r="FC31" s="275"/>
      <c r="FD31" s="275"/>
      <c r="FE31" s="275"/>
      <c r="FF31" s="275"/>
      <c r="FG31" s="275"/>
      <c r="FH31" s="275"/>
      <c r="FI31" s="275"/>
      <c r="FJ31" s="275"/>
      <c r="FK31" s="276"/>
    </row>
    <row r="32" spans="1:171" ht="11.25" customHeight="1" x14ac:dyDescent="0.2">
      <c r="A32" s="27"/>
      <c r="B32" s="499" t="s">
        <v>74</v>
      </c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N32" s="499"/>
      <c r="O32" s="499"/>
      <c r="P32" s="499"/>
      <c r="Q32" s="499"/>
      <c r="R32" s="499"/>
      <c r="S32" s="499"/>
      <c r="T32" s="499"/>
      <c r="U32" s="499"/>
      <c r="V32" s="499"/>
      <c r="W32" s="499"/>
      <c r="X32" s="499"/>
      <c r="Y32" s="499"/>
      <c r="Z32" s="499"/>
      <c r="AA32" s="499"/>
      <c r="AB32" s="499"/>
      <c r="AC32" s="499"/>
      <c r="AD32" s="499"/>
      <c r="AE32" s="499"/>
      <c r="AF32" s="499"/>
      <c r="AG32" s="499"/>
      <c r="AH32" s="499"/>
      <c r="AI32" s="499"/>
      <c r="AJ32" s="499"/>
      <c r="AK32" s="500"/>
      <c r="AL32" s="241" t="s">
        <v>562</v>
      </c>
      <c r="AM32" s="242"/>
      <c r="AN32" s="242"/>
      <c r="AO32" s="242"/>
      <c r="AP32" s="242"/>
      <c r="AQ32" s="243"/>
      <c r="AR32" s="274">
        <v>0.5</v>
      </c>
      <c r="AS32" s="275"/>
      <c r="AT32" s="275"/>
      <c r="AU32" s="275"/>
      <c r="AV32" s="275"/>
      <c r="AW32" s="275"/>
      <c r="AX32" s="276"/>
      <c r="AY32" s="274">
        <v>0.5</v>
      </c>
      <c r="AZ32" s="275"/>
      <c r="BA32" s="275"/>
      <c r="BB32" s="275"/>
      <c r="BC32" s="275"/>
      <c r="BD32" s="275"/>
      <c r="BE32" s="276"/>
      <c r="BF32" s="274">
        <v>0.5</v>
      </c>
      <c r="BG32" s="275"/>
      <c r="BH32" s="275"/>
      <c r="BI32" s="275"/>
      <c r="BJ32" s="275"/>
      <c r="BK32" s="275"/>
      <c r="BL32" s="275"/>
      <c r="BM32" s="275"/>
      <c r="BN32" s="275"/>
      <c r="BO32" s="275"/>
      <c r="BP32" s="276"/>
      <c r="BQ32" s="274"/>
      <c r="BR32" s="541"/>
      <c r="BS32" s="541"/>
      <c r="BT32" s="541"/>
      <c r="BU32" s="541"/>
      <c r="BV32" s="541"/>
      <c r="BW32" s="541"/>
      <c r="BX32" s="541"/>
      <c r="BY32" s="541"/>
      <c r="BZ32" s="541"/>
      <c r="CA32" s="541"/>
      <c r="CB32" s="541"/>
      <c r="CC32" s="541"/>
      <c r="CD32" s="541"/>
      <c r="CE32" s="542"/>
      <c r="CF32" s="274"/>
      <c r="CG32" s="275"/>
      <c r="CH32" s="275"/>
      <c r="CI32" s="275"/>
      <c r="CJ32" s="275"/>
      <c r="CK32" s="275"/>
      <c r="CL32" s="276"/>
      <c r="CM32" s="274"/>
      <c r="CN32" s="275"/>
      <c r="CO32" s="275"/>
      <c r="CP32" s="275"/>
      <c r="CQ32" s="275"/>
      <c r="CR32" s="275"/>
      <c r="CS32" s="275"/>
      <c r="CT32" s="275"/>
      <c r="CU32" s="275"/>
      <c r="CV32" s="275"/>
      <c r="CW32" s="275"/>
      <c r="CX32" s="275"/>
      <c r="CY32" s="275"/>
      <c r="CZ32" s="275"/>
      <c r="DA32" s="276"/>
      <c r="DB32" s="274"/>
      <c r="DC32" s="275"/>
      <c r="DD32" s="275"/>
      <c r="DE32" s="275"/>
      <c r="DF32" s="275"/>
      <c r="DG32" s="275"/>
      <c r="DH32" s="275"/>
      <c r="DI32" s="275"/>
      <c r="DJ32" s="275"/>
      <c r="DK32" s="275"/>
      <c r="DL32" s="275"/>
      <c r="DM32" s="275"/>
      <c r="DN32" s="275"/>
      <c r="DO32" s="275"/>
      <c r="DP32" s="276"/>
      <c r="DQ32" s="274"/>
      <c r="DR32" s="275"/>
      <c r="DS32" s="275"/>
      <c r="DT32" s="275"/>
      <c r="DU32" s="275"/>
      <c r="DV32" s="275"/>
      <c r="DW32" s="276"/>
      <c r="DX32" s="264"/>
      <c r="DY32" s="265"/>
      <c r="DZ32" s="265"/>
      <c r="EA32" s="265"/>
      <c r="EB32" s="265"/>
      <c r="EC32" s="265"/>
      <c r="ED32" s="265"/>
      <c r="EE32" s="265"/>
      <c r="EF32" s="265"/>
      <c r="EG32" s="265"/>
      <c r="EH32" s="265"/>
      <c r="EI32" s="265"/>
      <c r="EJ32" s="266"/>
      <c r="EK32" s="264"/>
      <c r="EL32" s="265"/>
      <c r="EM32" s="265"/>
      <c r="EN32" s="265"/>
      <c r="EO32" s="265"/>
      <c r="EP32" s="265"/>
      <c r="EQ32" s="265"/>
      <c r="ER32" s="265"/>
      <c r="ES32" s="265"/>
      <c r="ET32" s="265"/>
      <c r="EU32" s="265"/>
      <c r="EV32" s="265"/>
      <c r="EW32" s="265"/>
      <c r="EX32" s="265"/>
      <c r="EY32" s="266"/>
      <c r="EZ32" s="274"/>
      <c r="FA32" s="275"/>
      <c r="FB32" s="275"/>
      <c r="FC32" s="275"/>
      <c r="FD32" s="275"/>
      <c r="FE32" s="275"/>
      <c r="FF32" s="275"/>
      <c r="FG32" s="275"/>
      <c r="FH32" s="275"/>
      <c r="FI32" s="275"/>
      <c r="FJ32" s="275"/>
      <c r="FK32" s="276"/>
    </row>
    <row r="33" spans="1:171" ht="11.25" customHeight="1" x14ac:dyDescent="0.2">
      <c r="A33" s="27"/>
      <c r="B33" s="499" t="s">
        <v>75</v>
      </c>
      <c r="C33" s="499"/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99"/>
      <c r="Q33" s="499"/>
      <c r="R33" s="499"/>
      <c r="S33" s="499"/>
      <c r="T33" s="499"/>
      <c r="U33" s="499"/>
      <c r="V33" s="499"/>
      <c r="W33" s="499"/>
      <c r="X33" s="499"/>
      <c r="Y33" s="499"/>
      <c r="Z33" s="499"/>
      <c r="AA33" s="499"/>
      <c r="AB33" s="499"/>
      <c r="AC33" s="499"/>
      <c r="AD33" s="499"/>
      <c r="AE33" s="499"/>
      <c r="AF33" s="499"/>
      <c r="AG33" s="499"/>
      <c r="AH33" s="499"/>
      <c r="AI33" s="499"/>
      <c r="AJ33" s="499"/>
      <c r="AK33" s="500"/>
      <c r="AL33" s="241" t="s">
        <v>563</v>
      </c>
      <c r="AM33" s="242"/>
      <c r="AN33" s="242"/>
      <c r="AO33" s="242"/>
      <c r="AP33" s="242"/>
      <c r="AQ33" s="243"/>
      <c r="AR33" s="274">
        <v>0.5</v>
      </c>
      <c r="AS33" s="275"/>
      <c r="AT33" s="275"/>
      <c r="AU33" s="275"/>
      <c r="AV33" s="275"/>
      <c r="AW33" s="275"/>
      <c r="AX33" s="276"/>
      <c r="AY33" s="274">
        <v>0.5</v>
      </c>
      <c r="AZ33" s="275"/>
      <c r="BA33" s="275"/>
      <c r="BB33" s="275"/>
      <c r="BC33" s="275"/>
      <c r="BD33" s="275"/>
      <c r="BE33" s="276"/>
      <c r="BF33" s="274">
        <v>0.5</v>
      </c>
      <c r="BG33" s="275"/>
      <c r="BH33" s="275"/>
      <c r="BI33" s="275"/>
      <c r="BJ33" s="275"/>
      <c r="BK33" s="275"/>
      <c r="BL33" s="275"/>
      <c r="BM33" s="275"/>
      <c r="BN33" s="275"/>
      <c r="BO33" s="275"/>
      <c r="BP33" s="276"/>
      <c r="BQ33" s="274">
        <v>1</v>
      </c>
      <c r="BR33" s="541"/>
      <c r="BS33" s="541"/>
      <c r="BT33" s="541"/>
      <c r="BU33" s="541"/>
      <c r="BV33" s="541"/>
      <c r="BW33" s="541"/>
      <c r="BX33" s="541"/>
      <c r="BY33" s="541"/>
      <c r="BZ33" s="541"/>
      <c r="CA33" s="541"/>
      <c r="CB33" s="541"/>
      <c r="CC33" s="541"/>
      <c r="CD33" s="541"/>
      <c r="CE33" s="542"/>
      <c r="CF33" s="274">
        <v>1</v>
      </c>
      <c r="CG33" s="275"/>
      <c r="CH33" s="275"/>
      <c r="CI33" s="275"/>
      <c r="CJ33" s="275"/>
      <c r="CK33" s="275"/>
      <c r="CL33" s="276"/>
      <c r="CM33" s="274"/>
      <c r="CN33" s="275"/>
      <c r="CO33" s="275"/>
      <c r="CP33" s="275"/>
      <c r="CQ33" s="275"/>
      <c r="CR33" s="275"/>
      <c r="CS33" s="275"/>
      <c r="CT33" s="275"/>
      <c r="CU33" s="275"/>
      <c r="CV33" s="275"/>
      <c r="CW33" s="275"/>
      <c r="CX33" s="275"/>
      <c r="CY33" s="275"/>
      <c r="CZ33" s="275"/>
      <c r="DA33" s="276"/>
      <c r="DB33" s="274">
        <v>1</v>
      </c>
      <c r="DC33" s="275"/>
      <c r="DD33" s="275"/>
      <c r="DE33" s="275"/>
      <c r="DF33" s="275"/>
      <c r="DG33" s="275"/>
      <c r="DH33" s="275"/>
      <c r="DI33" s="275"/>
      <c r="DJ33" s="275"/>
      <c r="DK33" s="275"/>
      <c r="DL33" s="275"/>
      <c r="DM33" s="275"/>
      <c r="DN33" s="275"/>
      <c r="DO33" s="275"/>
      <c r="DP33" s="276"/>
      <c r="DQ33" s="274">
        <v>1</v>
      </c>
      <c r="DR33" s="275"/>
      <c r="DS33" s="275"/>
      <c r="DT33" s="275"/>
      <c r="DU33" s="275"/>
      <c r="DV33" s="275"/>
      <c r="DW33" s="276"/>
      <c r="DX33" s="264">
        <v>1</v>
      </c>
      <c r="DY33" s="265"/>
      <c r="DZ33" s="265"/>
      <c r="EA33" s="265"/>
      <c r="EB33" s="265"/>
      <c r="EC33" s="265"/>
      <c r="ED33" s="265"/>
      <c r="EE33" s="265"/>
      <c r="EF33" s="265"/>
      <c r="EG33" s="265"/>
      <c r="EH33" s="265"/>
      <c r="EI33" s="265"/>
      <c r="EJ33" s="266"/>
      <c r="EK33" s="264">
        <v>1</v>
      </c>
      <c r="EL33" s="265"/>
      <c r="EM33" s="265"/>
      <c r="EN33" s="265"/>
      <c r="EO33" s="265"/>
      <c r="EP33" s="265"/>
      <c r="EQ33" s="265"/>
      <c r="ER33" s="265"/>
      <c r="ES33" s="265"/>
      <c r="ET33" s="265"/>
      <c r="EU33" s="265"/>
      <c r="EV33" s="265"/>
      <c r="EW33" s="265"/>
      <c r="EX33" s="265"/>
      <c r="EY33" s="266"/>
      <c r="EZ33" s="274"/>
      <c r="FA33" s="275"/>
      <c r="FB33" s="275"/>
      <c r="FC33" s="275"/>
      <c r="FD33" s="275"/>
      <c r="FE33" s="275"/>
      <c r="FF33" s="275"/>
      <c r="FG33" s="275"/>
      <c r="FH33" s="275"/>
      <c r="FI33" s="275"/>
      <c r="FJ33" s="275"/>
      <c r="FK33" s="276"/>
    </row>
    <row r="34" spans="1:171" ht="11.25" customHeight="1" x14ac:dyDescent="0.2">
      <c r="A34" s="27"/>
      <c r="B34" s="499" t="s">
        <v>60</v>
      </c>
      <c r="C34" s="499"/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499"/>
      <c r="R34" s="499"/>
      <c r="S34" s="499"/>
      <c r="T34" s="499"/>
      <c r="U34" s="499"/>
      <c r="V34" s="499"/>
      <c r="W34" s="499"/>
      <c r="X34" s="499"/>
      <c r="Y34" s="499"/>
      <c r="Z34" s="499"/>
      <c r="AA34" s="499"/>
      <c r="AB34" s="499"/>
      <c r="AC34" s="499"/>
      <c r="AD34" s="499"/>
      <c r="AE34" s="499"/>
      <c r="AF34" s="499"/>
      <c r="AG34" s="499"/>
      <c r="AH34" s="499"/>
      <c r="AI34" s="499"/>
      <c r="AJ34" s="499"/>
      <c r="AK34" s="500"/>
      <c r="AL34" s="241" t="s">
        <v>564</v>
      </c>
      <c r="AM34" s="242"/>
      <c r="AN34" s="242"/>
      <c r="AO34" s="242"/>
      <c r="AP34" s="242"/>
      <c r="AQ34" s="243"/>
      <c r="AR34" s="274"/>
      <c r="AS34" s="275"/>
      <c r="AT34" s="275"/>
      <c r="AU34" s="275"/>
      <c r="AV34" s="275"/>
      <c r="AW34" s="275"/>
      <c r="AX34" s="276"/>
      <c r="AY34" s="274"/>
      <c r="AZ34" s="275"/>
      <c r="BA34" s="275"/>
      <c r="BB34" s="275"/>
      <c r="BC34" s="275"/>
      <c r="BD34" s="275"/>
      <c r="BE34" s="276"/>
      <c r="BF34" s="274"/>
      <c r="BG34" s="275"/>
      <c r="BH34" s="275"/>
      <c r="BI34" s="275"/>
      <c r="BJ34" s="275"/>
      <c r="BK34" s="275"/>
      <c r="BL34" s="275"/>
      <c r="BM34" s="275"/>
      <c r="BN34" s="275"/>
      <c r="BO34" s="275"/>
      <c r="BP34" s="276"/>
      <c r="BQ34" s="274"/>
      <c r="BR34" s="541"/>
      <c r="BS34" s="541"/>
      <c r="BT34" s="541"/>
      <c r="BU34" s="541"/>
      <c r="BV34" s="541"/>
      <c r="BW34" s="541"/>
      <c r="BX34" s="541"/>
      <c r="BY34" s="541"/>
      <c r="BZ34" s="541"/>
      <c r="CA34" s="541"/>
      <c r="CB34" s="541"/>
      <c r="CC34" s="541"/>
      <c r="CD34" s="541"/>
      <c r="CE34" s="542"/>
      <c r="CF34" s="274"/>
      <c r="CG34" s="275"/>
      <c r="CH34" s="275"/>
      <c r="CI34" s="275"/>
      <c r="CJ34" s="275"/>
      <c r="CK34" s="275"/>
      <c r="CL34" s="276"/>
      <c r="CM34" s="274"/>
      <c r="CN34" s="275"/>
      <c r="CO34" s="275"/>
      <c r="CP34" s="275"/>
      <c r="CQ34" s="275"/>
      <c r="CR34" s="275"/>
      <c r="CS34" s="275"/>
      <c r="CT34" s="275"/>
      <c r="CU34" s="275"/>
      <c r="CV34" s="275"/>
      <c r="CW34" s="275"/>
      <c r="CX34" s="275"/>
      <c r="CY34" s="275"/>
      <c r="CZ34" s="275"/>
      <c r="DA34" s="276"/>
      <c r="DB34" s="274"/>
      <c r="DC34" s="275"/>
      <c r="DD34" s="275"/>
      <c r="DE34" s="275"/>
      <c r="DF34" s="275"/>
      <c r="DG34" s="275"/>
      <c r="DH34" s="275"/>
      <c r="DI34" s="275"/>
      <c r="DJ34" s="275"/>
      <c r="DK34" s="275"/>
      <c r="DL34" s="275"/>
      <c r="DM34" s="275"/>
      <c r="DN34" s="275"/>
      <c r="DO34" s="275"/>
      <c r="DP34" s="276"/>
      <c r="DQ34" s="274"/>
      <c r="DR34" s="275"/>
      <c r="DS34" s="275"/>
      <c r="DT34" s="275"/>
      <c r="DU34" s="275"/>
      <c r="DV34" s="275"/>
      <c r="DW34" s="276"/>
      <c r="DX34" s="264"/>
      <c r="DY34" s="265"/>
      <c r="DZ34" s="265"/>
      <c r="EA34" s="265"/>
      <c r="EB34" s="265"/>
      <c r="EC34" s="265"/>
      <c r="ED34" s="265"/>
      <c r="EE34" s="265"/>
      <c r="EF34" s="265"/>
      <c r="EG34" s="265"/>
      <c r="EH34" s="265"/>
      <c r="EI34" s="265"/>
      <c r="EJ34" s="266"/>
      <c r="EK34" s="264"/>
      <c r="EL34" s="265"/>
      <c r="EM34" s="265"/>
      <c r="EN34" s="265"/>
      <c r="EO34" s="265"/>
      <c r="EP34" s="265"/>
      <c r="EQ34" s="265"/>
      <c r="ER34" s="265"/>
      <c r="ES34" s="265"/>
      <c r="ET34" s="265"/>
      <c r="EU34" s="265"/>
      <c r="EV34" s="265"/>
      <c r="EW34" s="265"/>
      <c r="EX34" s="265"/>
      <c r="EY34" s="266"/>
      <c r="EZ34" s="274"/>
      <c r="FA34" s="275"/>
      <c r="FB34" s="275"/>
      <c r="FC34" s="275"/>
      <c r="FD34" s="275"/>
      <c r="FE34" s="275"/>
      <c r="FF34" s="275"/>
      <c r="FG34" s="275"/>
      <c r="FH34" s="275"/>
      <c r="FI34" s="275"/>
      <c r="FJ34" s="275"/>
      <c r="FK34" s="276"/>
    </row>
    <row r="35" spans="1:171" ht="11.25" customHeight="1" x14ac:dyDescent="0.2">
      <c r="A35" s="27"/>
      <c r="B35" s="499" t="s">
        <v>76</v>
      </c>
      <c r="C35" s="499"/>
      <c r="D35" s="499"/>
      <c r="E35" s="499"/>
      <c r="F35" s="499"/>
      <c r="G35" s="499"/>
      <c r="H35" s="499"/>
      <c r="I35" s="499"/>
      <c r="J35" s="499"/>
      <c r="K35" s="499"/>
      <c r="L35" s="499"/>
      <c r="M35" s="499"/>
      <c r="N35" s="499"/>
      <c r="O35" s="499"/>
      <c r="P35" s="499"/>
      <c r="Q35" s="499"/>
      <c r="R35" s="499"/>
      <c r="S35" s="499"/>
      <c r="T35" s="499"/>
      <c r="U35" s="499"/>
      <c r="V35" s="499"/>
      <c r="W35" s="499"/>
      <c r="X35" s="499"/>
      <c r="Y35" s="499"/>
      <c r="Z35" s="499"/>
      <c r="AA35" s="499"/>
      <c r="AB35" s="499"/>
      <c r="AC35" s="499"/>
      <c r="AD35" s="499"/>
      <c r="AE35" s="499"/>
      <c r="AF35" s="499"/>
      <c r="AG35" s="499"/>
      <c r="AH35" s="499"/>
      <c r="AI35" s="499"/>
      <c r="AJ35" s="499"/>
      <c r="AK35" s="500"/>
      <c r="AL35" s="241" t="s">
        <v>565</v>
      </c>
      <c r="AM35" s="242"/>
      <c r="AN35" s="242"/>
      <c r="AO35" s="242"/>
      <c r="AP35" s="242"/>
      <c r="AQ35" s="243"/>
      <c r="AR35" s="274"/>
      <c r="AS35" s="275"/>
      <c r="AT35" s="275"/>
      <c r="AU35" s="275"/>
      <c r="AV35" s="275"/>
      <c r="AW35" s="275"/>
      <c r="AX35" s="276"/>
      <c r="AY35" s="274"/>
      <c r="AZ35" s="275"/>
      <c r="BA35" s="275"/>
      <c r="BB35" s="275"/>
      <c r="BC35" s="275"/>
      <c r="BD35" s="275"/>
      <c r="BE35" s="276"/>
      <c r="BF35" s="274"/>
      <c r="BG35" s="275"/>
      <c r="BH35" s="275"/>
      <c r="BI35" s="275"/>
      <c r="BJ35" s="275"/>
      <c r="BK35" s="275"/>
      <c r="BL35" s="275"/>
      <c r="BM35" s="275"/>
      <c r="BN35" s="275"/>
      <c r="BO35" s="275"/>
      <c r="BP35" s="276"/>
      <c r="BQ35" s="274"/>
      <c r="BR35" s="541"/>
      <c r="BS35" s="541"/>
      <c r="BT35" s="541"/>
      <c r="BU35" s="541"/>
      <c r="BV35" s="541"/>
      <c r="BW35" s="541"/>
      <c r="BX35" s="541"/>
      <c r="BY35" s="541"/>
      <c r="BZ35" s="541"/>
      <c r="CA35" s="541"/>
      <c r="CB35" s="541"/>
      <c r="CC35" s="541"/>
      <c r="CD35" s="541"/>
      <c r="CE35" s="542"/>
      <c r="CF35" s="274"/>
      <c r="CG35" s="275"/>
      <c r="CH35" s="275"/>
      <c r="CI35" s="275"/>
      <c r="CJ35" s="275"/>
      <c r="CK35" s="275"/>
      <c r="CL35" s="276"/>
      <c r="CM35" s="274"/>
      <c r="CN35" s="275"/>
      <c r="CO35" s="275"/>
      <c r="CP35" s="275"/>
      <c r="CQ35" s="275"/>
      <c r="CR35" s="275"/>
      <c r="CS35" s="275"/>
      <c r="CT35" s="275"/>
      <c r="CU35" s="275"/>
      <c r="CV35" s="275"/>
      <c r="CW35" s="275"/>
      <c r="CX35" s="275"/>
      <c r="CY35" s="275"/>
      <c r="CZ35" s="275"/>
      <c r="DA35" s="276"/>
      <c r="DB35" s="274"/>
      <c r="DC35" s="275"/>
      <c r="DD35" s="275"/>
      <c r="DE35" s="275"/>
      <c r="DF35" s="275"/>
      <c r="DG35" s="275"/>
      <c r="DH35" s="275"/>
      <c r="DI35" s="275"/>
      <c r="DJ35" s="275"/>
      <c r="DK35" s="275"/>
      <c r="DL35" s="275"/>
      <c r="DM35" s="275"/>
      <c r="DN35" s="275"/>
      <c r="DO35" s="275"/>
      <c r="DP35" s="276"/>
      <c r="DQ35" s="274"/>
      <c r="DR35" s="275"/>
      <c r="DS35" s="275"/>
      <c r="DT35" s="275"/>
      <c r="DU35" s="275"/>
      <c r="DV35" s="275"/>
      <c r="DW35" s="276"/>
      <c r="DX35" s="264"/>
      <c r="DY35" s="265"/>
      <c r="DZ35" s="265"/>
      <c r="EA35" s="265"/>
      <c r="EB35" s="265"/>
      <c r="EC35" s="265"/>
      <c r="ED35" s="265"/>
      <c r="EE35" s="265"/>
      <c r="EF35" s="265"/>
      <c r="EG35" s="265"/>
      <c r="EH35" s="265"/>
      <c r="EI35" s="265"/>
      <c r="EJ35" s="266"/>
      <c r="EK35" s="264"/>
      <c r="EL35" s="265"/>
      <c r="EM35" s="265"/>
      <c r="EN35" s="265"/>
      <c r="EO35" s="265"/>
      <c r="EP35" s="265"/>
      <c r="EQ35" s="265"/>
      <c r="ER35" s="265"/>
      <c r="ES35" s="265"/>
      <c r="ET35" s="265"/>
      <c r="EU35" s="265"/>
      <c r="EV35" s="265"/>
      <c r="EW35" s="265"/>
      <c r="EX35" s="265"/>
      <c r="EY35" s="266"/>
      <c r="EZ35" s="274"/>
      <c r="FA35" s="275"/>
      <c r="FB35" s="275"/>
      <c r="FC35" s="275"/>
      <c r="FD35" s="275"/>
      <c r="FE35" s="275"/>
      <c r="FF35" s="275"/>
      <c r="FG35" s="275"/>
      <c r="FH35" s="275"/>
      <c r="FI35" s="275"/>
      <c r="FJ35" s="275"/>
      <c r="FK35" s="276"/>
    </row>
    <row r="36" spans="1:171" ht="11.25" customHeight="1" x14ac:dyDescent="0.2">
      <c r="A36" s="27"/>
      <c r="B36" s="499" t="s">
        <v>379</v>
      </c>
      <c r="C36" s="499"/>
      <c r="D36" s="499"/>
      <c r="E36" s="499"/>
      <c r="F36" s="499"/>
      <c r="G36" s="499"/>
      <c r="H36" s="499"/>
      <c r="I36" s="499"/>
      <c r="J36" s="499"/>
      <c r="K36" s="499"/>
      <c r="L36" s="499"/>
      <c r="M36" s="499"/>
      <c r="N36" s="499"/>
      <c r="O36" s="499"/>
      <c r="P36" s="499"/>
      <c r="Q36" s="499"/>
      <c r="R36" s="499"/>
      <c r="S36" s="499"/>
      <c r="T36" s="499"/>
      <c r="U36" s="499"/>
      <c r="V36" s="499"/>
      <c r="W36" s="499"/>
      <c r="X36" s="499"/>
      <c r="Y36" s="499"/>
      <c r="Z36" s="499"/>
      <c r="AA36" s="499"/>
      <c r="AB36" s="499"/>
      <c r="AC36" s="499"/>
      <c r="AD36" s="499"/>
      <c r="AE36" s="499"/>
      <c r="AF36" s="499"/>
      <c r="AG36" s="499"/>
      <c r="AH36" s="499"/>
      <c r="AI36" s="499"/>
      <c r="AJ36" s="499"/>
      <c r="AK36" s="500"/>
      <c r="AL36" s="241" t="s">
        <v>566</v>
      </c>
      <c r="AM36" s="242"/>
      <c r="AN36" s="242"/>
      <c r="AO36" s="242"/>
      <c r="AP36" s="242"/>
      <c r="AQ36" s="243"/>
      <c r="AR36" s="274"/>
      <c r="AS36" s="275"/>
      <c r="AT36" s="275"/>
      <c r="AU36" s="275"/>
      <c r="AV36" s="275"/>
      <c r="AW36" s="275"/>
      <c r="AX36" s="276"/>
      <c r="AY36" s="274"/>
      <c r="AZ36" s="275"/>
      <c r="BA36" s="275"/>
      <c r="BB36" s="275"/>
      <c r="BC36" s="275"/>
      <c r="BD36" s="275"/>
      <c r="BE36" s="276"/>
      <c r="BF36" s="274"/>
      <c r="BG36" s="275"/>
      <c r="BH36" s="275"/>
      <c r="BI36" s="275"/>
      <c r="BJ36" s="275"/>
      <c r="BK36" s="275"/>
      <c r="BL36" s="275"/>
      <c r="BM36" s="275"/>
      <c r="BN36" s="275"/>
      <c r="BO36" s="275"/>
      <c r="BP36" s="276"/>
      <c r="BQ36" s="274"/>
      <c r="BR36" s="541"/>
      <c r="BS36" s="541"/>
      <c r="BT36" s="541"/>
      <c r="BU36" s="541"/>
      <c r="BV36" s="541"/>
      <c r="BW36" s="541"/>
      <c r="BX36" s="541"/>
      <c r="BY36" s="541"/>
      <c r="BZ36" s="541"/>
      <c r="CA36" s="541"/>
      <c r="CB36" s="541"/>
      <c r="CC36" s="541"/>
      <c r="CD36" s="541"/>
      <c r="CE36" s="542"/>
      <c r="CF36" s="274"/>
      <c r="CG36" s="275"/>
      <c r="CH36" s="275"/>
      <c r="CI36" s="275"/>
      <c r="CJ36" s="275"/>
      <c r="CK36" s="275"/>
      <c r="CL36" s="276"/>
      <c r="CM36" s="274"/>
      <c r="CN36" s="275"/>
      <c r="CO36" s="275"/>
      <c r="CP36" s="275"/>
      <c r="CQ36" s="275"/>
      <c r="CR36" s="275"/>
      <c r="CS36" s="275"/>
      <c r="CT36" s="275"/>
      <c r="CU36" s="275"/>
      <c r="CV36" s="275"/>
      <c r="CW36" s="275"/>
      <c r="CX36" s="275"/>
      <c r="CY36" s="275"/>
      <c r="CZ36" s="275"/>
      <c r="DA36" s="276"/>
      <c r="DB36" s="274"/>
      <c r="DC36" s="275"/>
      <c r="DD36" s="275"/>
      <c r="DE36" s="275"/>
      <c r="DF36" s="275"/>
      <c r="DG36" s="275"/>
      <c r="DH36" s="275"/>
      <c r="DI36" s="275"/>
      <c r="DJ36" s="275"/>
      <c r="DK36" s="275"/>
      <c r="DL36" s="275"/>
      <c r="DM36" s="275"/>
      <c r="DN36" s="275"/>
      <c r="DO36" s="275"/>
      <c r="DP36" s="276"/>
      <c r="DQ36" s="274"/>
      <c r="DR36" s="275"/>
      <c r="DS36" s="275"/>
      <c r="DT36" s="275"/>
      <c r="DU36" s="275"/>
      <c r="DV36" s="275"/>
      <c r="DW36" s="276"/>
      <c r="DX36" s="264"/>
      <c r="DY36" s="265"/>
      <c r="DZ36" s="265"/>
      <c r="EA36" s="265"/>
      <c r="EB36" s="265"/>
      <c r="EC36" s="265"/>
      <c r="ED36" s="265"/>
      <c r="EE36" s="265"/>
      <c r="EF36" s="265"/>
      <c r="EG36" s="265"/>
      <c r="EH36" s="265"/>
      <c r="EI36" s="265"/>
      <c r="EJ36" s="266"/>
      <c r="EK36" s="264"/>
      <c r="EL36" s="265"/>
      <c r="EM36" s="265"/>
      <c r="EN36" s="265"/>
      <c r="EO36" s="265"/>
      <c r="EP36" s="265"/>
      <c r="EQ36" s="265"/>
      <c r="ER36" s="265"/>
      <c r="ES36" s="265"/>
      <c r="ET36" s="265"/>
      <c r="EU36" s="265"/>
      <c r="EV36" s="265"/>
      <c r="EW36" s="265"/>
      <c r="EX36" s="265"/>
      <c r="EY36" s="266"/>
      <c r="EZ36" s="274"/>
      <c r="FA36" s="275"/>
      <c r="FB36" s="275"/>
      <c r="FC36" s="275"/>
      <c r="FD36" s="275"/>
      <c r="FE36" s="275"/>
      <c r="FF36" s="275"/>
      <c r="FG36" s="275"/>
      <c r="FH36" s="275"/>
      <c r="FI36" s="275"/>
      <c r="FJ36" s="275"/>
      <c r="FK36" s="276"/>
    </row>
    <row r="37" spans="1:171" s="13" customFormat="1" ht="11.25" customHeight="1" x14ac:dyDescent="0.2">
      <c r="A37" s="19"/>
      <c r="B37" s="495" t="s">
        <v>567</v>
      </c>
      <c r="C37" s="495"/>
      <c r="D37" s="495"/>
      <c r="E37" s="495"/>
      <c r="F37" s="495"/>
      <c r="G37" s="495"/>
      <c r="H37" s="495"/>
      <c r="I37" s="495"/>
      <c r="J37" s="495"/>
      <c r="K37" s="495"/>
      <c r="L37" s="495"/>
      <c r="M37" s="495"/>
      <c r="N37" s="495"/>
      <c r="O37" s="495"/>
      <c r="P37" s="495"/>
      <c r="Q37" s="495"/>
      <c r="R37" s="495"/>
      <c r="S37" s="495"/>
      <c r="T37" s="495"/>
      <c r="U37" s="495"/>
      <c r="V37" s="495"/>
      <c r="W37" s="495"/>
      <c r="X37" s="495"/>
      <c r="Y37" s="495"/>
      <c r="Z37" s="495"/>
      <c r="AA37" s="495"/>
      <c r="AB37" s="495"/>
      <c r="AC37" s="495"/>
      <c r="AD37" s="495"/>
      <c r="AE37" s="495"/>
      <c r="AF37" s="495"/>
      <c r="AG37" s="495"/>
      <c r="AH37" s="495"/>
      <c r="AI37" s="495"/>
      <c r="AJ37" s="495"/>
      <c r="AK37" s="496"/>
      <c r="AL37" s="317" t="s">
        <v>568</v>
      </c>
      <c r="AM37" s="318"/>
      <c r="AN37" s="318"/>
      <c r="AO37" s="318"/>
      <c r="AP37" s="318"/>
      <c r="AQ37" s="319"/>
      <c r="AR37" s="295"/>
      <c r="AS37" s="296"/>
      <c r="AT37" s="296"/>
      <c r="AU37" s="296"/>
      <c r="AV37" s="296"/>
      <c r="AW37" s="296"/>
      <c r="AX37" s="297"/>
      <c r="AY37" s="295"/>
      <c r="AZ37" s="296"/>
      <c r="BA37" s="296"/>
      <c r="BB37" s="296"/>
      <c r="BC37" s="296"/>
      <c r="BD37" s="296"/>
      <c r="BE37" s="297"/>
      <c r="BF37" s="295"/>
      <c r="BG37" s="296"/>
      <c r="BH37" s="296"/>
      <c r="BI37" s="296"/>
      <c r="BJ37" s="296"/>
      <c r="BK37" s="296"/>
      <c r="BL37" s="296"/>
      <c r="BM37" s="296"/>
      <c r="BN37" s="296"/>
      <c r="BO37" s="296"/>
      <c r="BP37" s="297"/>
      <c r="BQ37" s="295"/>
      <c r="BR37" s="296"/>
      <c r="BS37" s="296"/>
      <c r="BT37" s="296"/>
      <c r="BU37" s="296"/>
      <c r="BV37" s="296"/>
      <c r="BW37" s="296"/>
      <c r="BX37" s="296"/>
      <c r="BY37" s="296"/>
      <c r="BZ37" s="296"/>
      <c r="CA37" s="296"/>
      <c r="CB37" s="296"/>
      <c r="CC37" s="296"/>
      <c r="CD37" s="296"/>
      <c r="CE37" s="297"/>
      <c r="CF37" s="295"/>
      <c r="CG37" s="296"/>
      <c r="CH37" s="296"/>
      <c r="CI37" s="296"/>
      <c r="CJ37" s="296"/>
      <c r="CK37" s="296"/>
      <c r="CL37" s="297"/>
      <c r="CM37" s="295"/>
      <c r="CN37" s="296"/>
      <c r="CO37" s="296"/>
      <c r="CP37" s="296"/>
      <c r="CQ37" s="296"/>
      <c r="CR37" s="296"/>
      <c r="CS37" s="296"/>
      <c r="CT37" s="296"/>
      <c r="CU37" s="296"/>
      <c r="CV37" s="296"/>
      <c r="CW37" s="296"/>
      <c r="CX37" s="296"/>
      <c r="CY37" s="296"/>
      <c r="CZ37" s="296"/>
      <c r="DA37" s="297"/>
      <c r="DB37" s="295"/>
      <c r="DC37" s="296"/>
      <c r="DD37" s="296"/>
      <c r="DE37" s="296"/>
      <c r="DF37" s="296"/>
      <c r="DG37" s="296"/>
      <c r="DH37" s="296"/>
      <c r="DI37" s="296"/>
      <c r="DJ37" s="296"/>
      <c r="DK37" s="296"/>
      <c r="DL37" s="296"/>
      <c r="DM37" s="296"/>
      <c r="DN37" s="296"/>
      <c r="DO37" s="296"/>
      <c r="DP37" s="297"/>
      <c r="DQ37" s="295"/>
      <c r="DR37" s="296"/>
      <c r="DS37" s="296"/>
      <c r="DT37" s="296"/>
      <c r="DU37" s="296"/>
      <c r="DV37" s="296"/>
      <c r="DW37" s="297"/>
      <c r="DX37" s="335"/>
      <c r="DY37" s="336"/>
      <c r="DZ37" s="336"/>
      <c r="EA37" s="336"/>
      <c r="EB37" s="336"/>
      <c r="EC37" s="336"/>
      <c r="ED37" s="336"/>
      <c r="EE37" s="336"/>
      <c r="EF37" s="336"/>
      <c r="EG37" s="336"/>
      <c r="EH37" s="336"/>
      <c r="EI37" s="336"/>
      <c r="EJ37" s="337"/>
      <c r="EK37" s="335"/>
      <c r="EL37" s="336"/>
      <c r="EM37" s="336"/>
      <c r="EN37" s="336"/>
      <c r="EO37" s="336"/>
      <c r="EP37" s="336"/>
      <c r="EQ37" s="336"/>
      <c r="ER37" s="336"/>
      <c r="ES37" s="336"/>
      <c r="ET37" s="336"/>
      <c r="EU37" s="336"/>
      <c r="EV37" s="336"/>
      <c r="EW37" s="336"/>
      <c r="EX37" s="336"/>
      <c r="EY37" s="337"/>
      <c r="EZ37" s="295"/>
      <c r="FA37" s="296"/>
      <c r="FB37" s="296"/>
      <c r="FC37" s="296"/>
      <c r="FD37" s="296"/>
      <c r="FE37" s="296"/>
      <c r="FF37" s="296"/>
      <c r="FG37" s="296"/>
      <c r="FH37" s="296"/>
      <c r="FI37" s="296"/>
      <c r="FJ37" s="296"/>
      <c r="FK37" s="297"/>
      <c r="FO37" s="1"/>
    </row>
    <row r="38" spans="1:171" s="13" customFormat="1" ht="11.25" customHeight="1" x14ac:dyDescent="0.2">
      <c r="A38" s="14"/>
      <c r="B38" s="475" t="s">
        <v>453</v>
      </c>
      <c r="C38" s="475"/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S38" s="475"/>
      <c r="T38" s="475"/>
      <c r="U38" s="475"/>
      <c r="V38" s="475"/>
      <c r="W38" s="475"/>
      <c r="X38" s="475"/>
      <c r="Y38" s="475"/>
      <c r="Z38" s="475"/>
      <c r="AA38" s="475"/>
      <c r="AB38" s="475"/>
      <c r="AC38" s="475"/>
      <c r="AD38" s="475"/>
      <c r="AE38" s="475"/>
      <c r="AF38" s="475"/>
      <c r="AG38" s="475"/>
      <c r="AH38" s="475"/>
      <c r="AI38" s="475"/>
      <c r="AJ38" s="475"/>
      <c r="AK38" s="476"/>
      <c r="AL38" s="320"/>
      <c r="AM38" s="321"/>
      <c r="AN38" s="321"/>
      <c r="AO38" s="321"/>
      <c r="AP38" s="321"/>
      <c r="AQ38" s="322"/>
      <c r="AR38" s="298"/>
      <c r="AS38" s="299"/>
      <c r="AT38" s="299"/>
      <c r="AU38" s="299"/>
      <c r="AV38" s="299"/>
      <c r="AW38" s="299"/>
      <c r="AX38" s="300"/>
      <c r="AY38" s="298"/>
      <c r="AZ38" s="299"/>
      <c r="BA38" s="299"/>
      <c r="BB38" s="299"/>
      <c r="BC38" s="299"/>
      <c r="BD38" s="299"/>
      <c r="BE38" s="300"/>
      <c r="BF38" s="298"/>
      <c r="BG38" s="299"/>
      <c r="BH38" s="299"/>
      <c r="BI38" s="299"/>
      <c r="BJ38" s="299"/>
      <c r="BK38" s="299"/>
      <c r="BL38" s="299"/>
      <c r="BM38" s="299"/>
      <c r="BN38" s="299"/>
      <c r="BO38" s="299"/>
      <c r="BP38" s="300"/>
      <c r="BQ38" s="298"/>
      <c r="BR38" s="299"/>
      <c r="BS38" s="299"/>
      <c r="BT38" s="299"/>
      <c r="BU38" s="299"/>
      <c r="BV38" s="299"/>
      <c r="BW38" s="299"/>
      <c r="BX38" s="299"/>
      <c r="BY38" s="299"/>
      <c r="BZ38" s="299"/>
      <c r="CA38" s="299"/>
      <c r="CB38" s="299"/>
      <c r="CC38" s="299"/>
      <c r="CD38" s="299"/>
      <c r="CE38" s="300"/>
      <c r="CF38" s="298"/>
      <c r="CG38" s="299"/>
      <c r="CH38" s="299"/>
      <c r="CI38" s="299"/>
      <c r="CJ38" s="299"/>
      <c r="CK38" s="299"/>
      <c r="CL38" s="300"/>
      <c r="CM38" s="298"/>
      <c r="CN38" s="299"/>
      <c r="CO38" s="299"/>
      <c r="CP38" s="299"/>
      <c r="CQ38" s="299"/>
      <c r="CR38" s="299"/>
      <c r="CS38" s="299"/>
      <c r="CT38" s="299"/>
      <c r="CU38" s="299"/>
      <c r="CV38" s="299"/>
      <c r="CW38" s="299"/>
      <c r="CX38" s="299"/>
      <c r="CY38" s="299"/>
      <c r="CZ38" s="299"/>
      <c r="DA38" s="300"/>
      <c r="DB38" s="298"/>
      <c r="DC38" s="299"/>
      <c r="DD38" s="299"/>
      <c r="DE38" s="299"/>
      <c r="DF38" s="299"/>
      <c r="DG38" s="299"/>
      <c r="DH38" s="299"/>
      <c r="DI38" s="299"/>
      <c r="DJ38" s="299"/>
      <c r="DK38" s="299"/>
      <c r="DL38" s="299"/>
      <c r="DM38" s="299"/>
      <c r="DN38" s="299"/>
      <c r="DO38" s="299"/>
      <c r="DP38" s="300"/>
      <c r="DQ38" s="298"/>
      <c r="DR38" s="299"/>
      <c r="DS38" s="299"/>
      <c r="DT38" s="299"/>
      <c r="DU38" s="299"/>
      <c r="DV38" s="299"/>
      <c r="DW38" s="300"/>
      <c r="DX38" s="250"/>
      <c r="DY38" s="338"/>
      <c r="DZ38" s="338"/>
      <c r="EA38" s="338"/>
      <c r="EB38" s="338"/>
      <c r="EC38" s="338"/>
      <c r="ED38" s="338"/>
      <c r="EE38" s="338"/>
      <c r="EF38" s="338"/>
      <c r="EG38" s="338"/>
      <c r="EH38" s="338"/>
      <c r="EI38" s="338"/>
      <c r="EJ38" s="339"/>
      <c r="EK38" s="250"/>
      <c r="EL38" s="338"/>
      <c r="EM38" s="338"/>
      <c r="EN38" s="338"/>
      <c r="EO38" s="338"/>
      <c r="EP38" s="338"/>
      <c r="EQ38" s="338"/>
      <c r="ER38" s="338"/>
      <c r="ES38" s="338"/>
      <c r="ET38" s="338"/>
      <c r="EU38" s="338"/>
      <c r="EV38" s="338"/>
      <c r="EW38" s="338"/>
      <c r="EX38" s="338"/>
      <c r="EY38" s="339"/>
      <c r="EZ38" s="298"/>
      <c r="FA38" s="299"/>
      <c r="FB38" s="299"/>
      <c r="FC38" s="299"/>
      <c r="FD38" s="299"/>
      <c r="FE38" s="299"/>
      <c r="FF38" s="299"/>
      <c r="FG38" s="299"/>
      <c r="FH38" s="299"/>
      <c r="FI38" s="299"/>
      <c r="FJ38" s="299"/>
      <c r="FK38" s="300"/>
      <c r="FO38" s="1"/>
    </row>
    <row r="39" spans="1:171" s="13" customFormat="1" ht="11.25" customHeight="1" x14ac:dyDescent="0.2">
      <c r="A39" s="27"/>
      <c r="B39" s="499" t="s">
        <v>110</v>
      </c>
      <c r="C39" s="499"/>
      <c r="D39" s="499"/>
      <c r="E39" s="499"/>
      <c r="F39" s="499"/>
      <c r="G39" s="499"/>
      <c r="H39" s="499"/>
      <c r="I39" s="499"/>
      <c r="J39" s="499"/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499"/>
      <c r="W39" s="499"/>
      <c r="X39" s="499"/>
      <c r="Y39" s="499"/>
      <c r="Z39" s="499"/>
      <c r="AA39" s="499"/>
      <c r="AB39" s="499"/>
      <c r="AC39" s="499"/>
      <c r="AD39" s="499"/>
      <c r="AE39" s="499"/>
      <c r="AF39" s="499"/>
      <c r="AG39" s="499"/>
      <c r="AH39" s="499"/>
      <c r="AI39" s="499"/>
      <c r="AJ39" s="499"/>
      <c r="AK39" s="500"/>
      <c r="AL39" s="241" t="s">
        <v>569</v>
      </c>
      <c r="AM39" s="242"/>
      <c r="AN39" s="242"/>
      <c r="AO39" s="242"/>
      <c r="AP39" s="242"/>
      <c r="AQ39" s="243"/>
      <c r="AR39" s="274"/>
      <c r="AS39" s="275"/>
      <c r="AT39" s="275"/>
      <c r="AU39" s="275"/>
      <c r="AV39" s="275"/>
      <c r="AW39" s="275"/>
      <c r="AX39" s="276"/>
      <c r="AY39" s="274"/>
      <c r="AZ39" s="275"/>
      <c r="BA39" s="275"/>
      <c r="BB39" s="275"/>
      <c r="BC39" s="275"/>
      <c r="BD39" s="275"/>
      <c r="BE39" s="276"/>
      <c r="BF39" s="274"/>
      <c r="BG39" s="275"/>
      <c r="BH39" s="275"/>
      <c r="BI39" s="275"/>
      <c r="BJ39" s="275"/>
      <c r="BK39" s="275"/>
      <c r="BL39" s="275"/>
      <c r="BM39" s="275"/>
      <c r="BN39" s="275"/>
      <c r="BO39" s="275"/>
      <c r="BP39" s="276"/>
      <c r="BQ39" s="274"/>
      <c r="BR39" s="541"/>
      <c r="BS39" s="541"/>
      <c r="BT39" s="541"/>
      <c r="BU39" s="541"/>
      <c r="BV39" s="541"/>
      <c r="BW39" s="541"/>
      <c r="BX39" s="541"/>
      <c r="BY39" s="541"/>
      <c r="BZ39" s="541"/>
      <c r="CA39" s="541"/>
      <c r="CB39" s="541"/>
      <c r="CC39" s="541"/>
      <c r="CD39" s="541"/>
      <c r="CE39" s="542"/>
      <c r="CF39" s="274"/>
      <c r="CG39" s="275"/>
      <c r="CH39" s="275"/>
      <c r="CI39" s="275"/>
      <c r="CJ39" s="275"/>
      <c r="CK39" s="275"/>
      <c r="CL39" s="276"/>
      <c r="CM39" s="274"/>
      <c r="CN39" s="275"/>
      <c r="CO39" s="275"/>
      <c r="CP39" s="275"/>
      <c r="CQ39" s="275"/>
      <c r="CR39" s="275"/>
      <c r="CS39" s="275"/>
      <c r="CT39" s="275"/>
      <c r="CU39" s="275"/>
      <c r="CV39" s="275"/>
      <c r="CW39" s="275"/>
      <c r="CX39" s="275"/>
      <c r="CY39" s="275"/>
      <c r="CZ39" s="275"/>
      <c r="DA39" s="276"/>
      <c r="DB39" s="274"/>
      <c r="DC39" s="275"/>
      <c r="DD39" s="275"/>
      <c r="DE39" s="275"/>
      <c r="DF39" s="275"/>
      <c r="DG39" s="275"/>
      <c r="DH39" s="275"/>
      <c r="DI39" s="275"/>
      <c r="DJ39" s="275"/>
      <c r="DK39" s="275"/>
      <c r="DL39" s="275"/>
      <c r="DM39" s="275"/>
      <c r="DN39" s="275"/>
      <c r="DO39" s="275"/>
      <c r="DP39" s="276"/>
      <c r="DQ39" s="274"/>
      <c r="DR39" s="275"/>
      <c r="DS39" s="275"/>
      <c r="DT39" s="275"/>
      <c r="DU39" s="275"/>
      <c r="DV39" s="275"/>
      <c r="DW39" s="276"/>
      <c r="DX39" s="264"/>
      <c r="DY39" s="265"/>
      <c r="DZ39" s="265"/>
      <c r="EA39" s="265"/>
      <c r="EB39" s="265"/>
      <c r="EC39" s="265"/>
      <c r="ED39" s="265"/>
      <c r="EE39" s="265"/>
      <c r="EF39" s="265"/>
      <c r="EG39" s="265"/>
      <c r="EH39" s="265"/>
      <c r="EI39" s="265"/>
      <c r="EJ39" s="266"/>
      <c r="EK39" s="264"/>
      <c r="EL39" s="265"/>
      <c r="EM39" s="265"/>
      <c r="EN39" s="265"/>
      <c r="EO39" s="265"/>
      <c r="EP39" s="265"/>
      <c r="EQ39" s="265"/>
      <c r="ER39" s="265"/>
      <c r="ES39" s="265"/>
      <c r="ET39" s="265"/>
      <c r="EU39" s="265"/>
      <c r="EV39" s="265"/>
      <c r="EW39" s="265"/>
      <c r="EX39" s="265"/>
      <c r="EY39" s="266"/>
      <c r="EZ39" s="274"/>
      <c r="FA39" s="275"/>
      <c r="FB39" s="275"/>
      <c r="FC39" s="275"/>
      <c r="FD39" s="275"/>
      <c r="FE39" s="275"/>
      <c r="FF39" s="275"/>
      <c r="FG39" s="275"/>
      <c r="FH39" s="275"/>
      <c r="FI39" s="275"/>
      <c r="FJ39" s="275"/>
      <c r="FK39" s="276"/>
      <c r="FO39" s="1"/>
    </row>
    <row r="40" spans="1:171" s="13" customFormat="1" ht="12" customHeight="1" x14ac:dyDescent="0.2">
      <c r="A40" s="19"/>
      <c r="B40" s="558" t="s">
        <v>570</v>
      </c>
      <c r="C40" s="558"/>
      <c r="D40" s="558"/>
      <c r="E40" s="558"/>
      <c r="F40" s="558"/>
      <c r="G40" s="558"/>
      <c r="H40" s="558"/>
      <c r="I40" s="558"/>
      <c r="J40" s="558"/>
      <c r="K40" s="558"/>
      <c r="L40" s="558"/>
      <c r="M40" s="558"/>
      <c r="N40" s="558"/>
      <c r="O40" s="558"/>
      <c r="P40" s="558"/>
      <c r="Q40" s="558"/>
      <c r="R40" s="558"/>
      <c r="S40" s="558"/>
      <c r="T40" s="558"/>
      <c r="U40" s="558"/>
      <c r="V40" s="558"/>
      <c r="W40" s="558"/>
      <c r="X40" s="558"/>
      <c r="Y40" s="558"/>
      <c r="Z40" s="558"/>
      <c r="AA40" s="558"/>
      <c r="AB40" s="558"/>
      <c r="AC40" s="558"/>
      <c r="AD40" s="558"/>
      <c r="AE40" s="558"/>
      <c r="AF40" s="558"/>
      <c r="AG40" s="558"/>
      <c r="AH40" s="558"/>
      <c r="AI40" s="558"/>
      <c r="AJ40" s="558"/>
      <c r="AK40" s="559"/>
      <c r="AL40" s="317" t="s">
        <v>571</v>
      </c>
      <c r="AM40" s="318"/>
      <c r="AN40" s="318"/>
      <c r="AO40" s="318"/>
      <c r="AP40" s="318"/>
      <c r="AQ40" s="319"/>
      <c r="AR40" s="295">
        <v>7.75</v>
      </c>
      <c r="AS40" s="296"/>
      <c r="AT40" s="296"/>
      <c r="AU40" s="296"/>
      <c r="AV40" s="296"/>
      <c r="AW40" s="296"/>
      <c r="AX40" s="297"/>
      <c r="AY40" s="295">
        <v>7.75</v>
      </c>
      <c r="AZ40" s="296"/>
      <c r="BA40" s="296"/>
      <c r="BB40" s="296"/>
      <c r="BC40" s="296"/>
      <c r="BD40" s="296"/>
      <c r="BE40" s="297"/>
      <c r="BF40" s="295">
        <v>7.75</v>
      </c>
      <c r="BG40" s="296"/>
      <c r="BH40" s="296"/>
      <c r="BI40" s="296"/>
      <c r="BJ40" s="296"/>
      <c r="BK40" s="296"/>
      <c r="BL40" s="296"/>
      <c r="BM40" s="296"/>
      <c r="BN40" s="296"/>
      <c r="BO40" s="296"/>
      <c r="BP40" s="297"/>
      <c r="BQ40" s="295">
        <v>7</v>
      </c>
      <c r="BR40" s="296"/>
      <c r="BS40" s="296"/>
      <c r="BT40" s="296"/>
      <c r="BU40" s="296"/>
      <c r="BV40" s="296"/>
      <c r="BW40" s="296"/>
      <c r="BX40" s="296"/>
      <c r="BY40" s="296"/>
      <c r="BZ40" s="296"/>
      <c r="CA40" s="296"/>
      <c r="CB40" s="296"/>
      <c r="CC40" s="296"/>
      <c r="CD40" s="296"/>
      <c r="CE40" s="297"/>
      <c r="CF40" s="295">
        <v>1</v>
      </c>
      <c r="CG40" s="296"/>
      <c r="CH40" s="296"/>
      <c r="CI40" s="296"/>
      <c r="CJ40" s="296"/>
      <c r="CK40" s="296"/>
      <c r="CL40" s="297"/>
      <c r="CM40" s="295">
        <v>1</v>
      </c>
      <c r="CN40" s="296"/>
      <c r="CO40" s="296"/>
      <c r="CP40" s="296"/>
      <c r="CQ40" s="296"/>
      <c r="CR40" s="296"/>
      <c r="CS40" s="296"/>
      <c r="CT40" s="296"/>
      <c r="CU40" s="296"/>
      <c r="CV40" s="296"/>
      <c r="CW40" s="296"/>
      <c r="CX40" s="296"/>
      <c r="CY40" s="296"/>
      <c r="CZ40" s="296"/>
      <c r="DA40" s="297"/>
      <c r="DB40" s="295"/>
      <c r="DC40" s="296"/>
      <c r="DD40" s="296"/>
      <c r="DE40" s="296"/>
      <c r="DF40" s="296"/>
      <c r="DG40" s="296"/>
      <c r="DH40" s="296"/>
      <c r="DI40" s="296"/>
      <c r="DJ40" s="296"/>
      <c r="DK40" s="296"/>
      <c r="DL40" s="296"/>
      <c r="DM40" s="296"/>
      <c r="DN40" s="296"/>
      <c r="DO40" s="296"/>
      <c r="DP40" s="297"/>
      <c r="DQ40" s="295"/>
      <c r="DR40" s="296"/>
      <c r="DS40" s="296"/>
      <c r="DT40" s="296"/>
      <c r="DU40" s="296"/>
      <c r="DV40" s="296"/>
      <c r="DW40" s="297"/>
      <c r="DX40" s="335"/>
      <c r="DY40" s="336"/>
      <c r="DZ40" s="336"/>
      <c r="EA40" s="336"/>
      <c r="EB40" s="336"/>
      <c r="EC40" s="336"/>
      <c r="ED40" s="336"/>
      <c r="EE40" s="336"/>
      <c r="EF40" s="336"/>
      <c r="EG40" s="336"/>
      <c r="EH40" s="336"/>
      <c r="EI40" s="336"/>
      <c r="EJ40" s="337"/>
      <c r="EK40" s="335">
        <v>8</v>
      </c>
      <c r="EL40" s="336"/>
      <c r="EM40" s="336"/>
      <c r="EN40" s="336"/>
      <c r="EO40" s="336"/>
      <c r="EP40" s="336"/>
      <c r="EQ40" s="336"/>
      <c r="ER40" s="336"/>
      <c r="ES40" s="336"/>
      <c r="ET40" s="336"/>
      <c r="EU40" s="336"/>
      <c r="EV40" s="336"/>
      <c r="EW40" s="336"/>
      <c r="EX40" s="336"/>
      <c r="EY40" s="337"/>
      <c r="EZ40" s="295"/>
      <c r="FA40" s="296"/>
      <c r="FB40" s="296"/>
      <c r="FC40" s="296"/>
      <c r="FD40" s="296"/>
      <c r="FE40" s="296"/>
      <c r="FF40" s="296"/>
      <c r="FG40" s="296"/>
      <c r="FH40" s="296"/>
      <c r="FI40" s="296"/>
      <c r="FJ40" s="296"/>
      <c r="FK40" s="297"/>
      <c r="FO40" s="1"/>
    </row>
    <row r="41" spans="1:171" s="13" customFormat="1" ht="11.25" customHeight="1" x14ac:dyDescent="0.2">
      <c r="A41" s="14"/>
      <c r="B41" s="556" t="s">
        <v>47</v>
      </c>
      <c r="C41" s="556"/>
      <c r="D41" s="556"/>
      <c r="E41" s="556"/>
      <c r="F41" s="556"/>
      <c r="G41" s="556"/>
      <c r="H41" s="556"/>
      <c r="I41" s="556"/>
      <c r="J41" s="556"/>
      <c r="K41" s="556"/>
      <c r="L41" s="556"/>
      <c r="M41" s="556"/>
      <c r="N41" s="556"/>
      <c r="O41" s="556"/>
      <c r="P41" s="556"/>
      <c r="Q41" s="556"/>
      <c r="R41" s="556"/>
      <c r="S41" s="556"/>
      <c r="T41" s="556"/>
      <c r="U41" s="556"/>
      <c r="V41" s="556"/>
      <c r="W41" s="556"/>
      <c r="X41" s="556"/>
      <c r="Y41" s="556"/>
      <c r="Z41" s="556"/>
      <c r="AA41" s="556"/>
      <c r="AB41" s="556"/>
      <c r="AC41" s="556"/>
      <c r="AD41" s="556"/>
      <c r="AE41" s="556"/>
      <c r="AF41" s="556"/>
      <c r="AG41" s="556"/>
      <c r="AH41" s="556"/>
      <c r="AI41" s="556"/>
      <c r="AJ41" s="556"/>
      <c r="AK41" s="557"/>
      <c r="AL41" s="320"/>
      <c r="AM41" s="321"/>
      <c r="AN41" s="321"/>
      <c r="AO41" s="321"/>
      <c r="AP41" s="321"/>
      <c r="AQ41" s="322"/>
      <c r="AR41" s="298"/>
      <c r="AS41" s="299"/>
      <c r="AT41" s="299"/>
      <c r="AU41" s="299"/>
      <c r="AV41" s="299"/>
      <c r="AW41" s="299"/>
      <c r="AX41" s="300"/>
      <c r="AY41" s="298"/>
      <c r="AZ41" s="299"/>
      <c r="BA41" s="299"/>
      <c r="BB41" s="299"/>
      <c r="BC41" s="299"/>
      <c r="BD41" s="299"/>
      <c r="BE41" s="300"/>
      <c r="BF41" s="298"/>
      <c r="BG41" s="299"/>
      <c r="BH41" s="299"/>
      <c r="BI41" s="299"/>
      <c r="BJ41" s="299"/>
      <c r="BK41" s="299"/>
      <c r="BL41" s="299"/>
      <c r="BM41" s="299"/>
      <c r="BN41" s="299"/>
      <c r="BO41" s="299"/>
      <c r="BP41" s="300"/>
      <c r="BQ41" s="298"/>
      <c r="BR41" s="299"/>
      <c r="BS41" s="299"/>
      <c r="BT41" s="299"/>
      <c r="BU41" s="299"/>
      <c r="BV41" s="299"/>
      <c r="BW41" s="299"/>
      <c r="BX41" s="299"/>
      <c r="BY41" s="299"/>
      <c r="BZ41" s="299"/>
      <c r="CA41" s="299"/>
      <c r="CB41" s="299"/>
      <c r="CC41" s="299"/>
      <c r="CD41" s="299"/>
      <c r="CE41" s="300"/>
      <c r="CF41" s="298"/>
      <c r="CG41" s="299"/>
      <c r="CH41" s="299"/>
      <c r="CI41" s="299"/>
      <c r="CJ41" s="299"/>
      <c r="CK41" s="299"/>
      <c r="CL41" s="300"/>
      <c r="CM41" s="298"/>
      <c r="CN41" s="299"/>
      <c r="CO41" s="299"/>
      <c r="CP41" s="299"/>
      <c r="CQ41" s="299"/>
      <c r="CR41" s="299"/>
      <c r="CS41" s="299"/>
      <c r="CT41" s="299"/>
      <c r="CU41" s="299"/>
      <c r="CV41" s="299"/>
      <c r="CW41" s="299"/>
      <c r="CX41" s="299"/>
      <c r="CY41" s="299"/>
      <c r="CZ41" s="299"/>
      <c r="DA41" s="300"/>
      <c r="DB41" s="298"/>
      <c r="DC41" s="299"/>
      <c r="DD41" s="299"/>
      <c r="DE41" s="299"/>
      <c r="DF41" s="299"/>
      <c r="DG41" s="299"/>
      <c r="DH41" s="299"/>
      <c r="DI41" s="299"/>
      <c r="DJ41" s="299"/>
      <c r="DK41" s="299"/>
      <c r="DL41" s="299"/>
      <c r="DM41" s="299"/>
      <c r="DN41" s="299"/>
      <c r="DO41" s="299"/>
      <c r="DP41" s="300"/>
      <c r="DQ41" s="298"/>
      <c r="DR41" s="299"/>
      <c r="DS41" s="299"/>
      <c r="DT41" s="299"/>
      <c r="DU41" s="299"/>
      <c r="DV41" s="299"/>
      <c r="DW41" s="300"/>
      <c r="DX41" s="250"/>
      <c r="DY41" s="338"/>
      <c r="DZ41" s="338"/>
      <c r="EA41" s="338"/>
      <c r="EB41" s="338"/>
      <c r="EC41" s="338"/>
      <c r="ED41" s="338"/>
      <c r="EE41" s="338"/>
      <c r="EF41" s="338"/>
      <c r="EG41" s="338"/>
      <c r="EH41" s="338"/>
      <c r="EI41" s="338"/>
      <c r="EJ41" s="339"/>
      <c r="EK41" s="250"/>
      <c r="EL41" s="338"/>
      <c r="EM41" s="338"/>
      <c r="EN41" s="338"/>
      <c r="EO41" s="338"/>
      <c r="EP41" s="338"/>
      <c r="EQ41" s="338"/>
      <c r="ER41" s="338"/>
      <c r="ES41" s="338"/>
      <c r="ET41" s="338"/>
      <c r="EU41" s="338"/>
      <c r="EV41" s="338"/>
      <c r="EW41" s="338"/>
      <c r="EX41" s="338"/>
      <c r="EY41" s="339"/>
      <c r="EZ41" s="298"/>
      <c r="FA41" s="299"/>
      <c r="FB41" s="299"/>
      <c r="FC41" s="299"/>
      <c r="FD41" s="299"/>
      <c r="FE41" s="299"/>
      <c r="FF41" s="299"/>
      <c r="FG41" s="299"/>
      <c r="FH41" s="299"/>
      <c r="FI41" s="299"/>
      <c r="FJ41" s="299"/>
      <c r="FK41" s="300"/>
      <c r="FO41" s="1"/>
    </row>
    <row r="42" spans="1:171" ht="11.25" customHeight="1" x14ac:dyDescent="0.2">
      <c r="A42" s="19"/>
      <c r="B42" s="495" t="s">
        <v>83</v>
      </c>
      <c r="C42" s="495"/>
      <c r="D42" s="495"/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495"/>
      <c r="AK42" s="496"/>
      <c r="AL42" s="317" t="s">
        <v>572</v>
      </c>
      <c r="AM42" s="318"/>
      <c r="AN42" s="318"/>
      <c r="AO42" s="318"/>
      <c r="AP42" s="318"/>
      <c r="AQ42" s="319"/>
      <c r="AR42" s="295">
        <v>7.75</v>
      </c>
      <c r="AS42" s="296"/>
      <c r="AT42" s="296"/>
      <c r="AU42" s="296"/>
      <c r="AV42" s="296"/>
      <c r="AW42" s="296"/>
      <c r="AX42" s="297"/>
      <c r="AY42" s="295">
        <v>7.75</v>
      </c>
      <c r="AZ42" s="296"/>
      <c r="BA42" s="296"/>
      <c r="BB42" s="296"/>
      <c r="BC42" s="296"/>
      <c r="BD42" s="296"/>
      <c r="BE42" s="297"/>
      <c r="BF42" s="295">
        <v>7.75</v>
      </c>
      <c r="BG42" s="296"/>
      <c r="BH42" s="296"/>
      <c r="BI42" s="296"/>
      <c r="BJ42" s="296"/>
      <c r="BK42" s="296"/>
      <c r="BL42" s="296"/>
      <c r="BM42" s="296"/>
      <c r="BN42" s="296"/>
      <c r="BO42" s="296"/>
      <c r="BP42" s="297"/>
      <c r="BQ42" s="295">
        <v>7</v>
      </c>
      <c r="BR42" s="296"/>
      <c r="BS42" s="296"/>
      <c r="BT42" s="296"/>
      <c r="BU42" s="296"/>
      <c r="BV42" s="296"/>
      <c r="BW42" s="296"/>
      <c r="BX42" s="296"/>
      <c r="BY42" s="296"/>
      <c r="BZ42" s="296"/>
      <c r="CA42" s="296"/>
      <c r="CB42" s="296"/>
      <c r="CC42" s="296"/>
      <c r="CD42" s="296"/>
      <c r="CE42" s="297"/>
      <c r="CF42" s="295">
        <v>1</v>
      </c>
      <c r="CG42" s="296"/>
      <c r="CH42" s="296"/>
      <c r="CI42" s="296"/>
      <c r="CJ42" s="296"/>
      <c r="CK42" s="296"/>
      <c r="CL42" s="297"/>
      <c r="CM42" s="295">
        <v>1</v>
      </c>
      <c r="CN42" s="296"/>
      <c r="CO42" s="296"/>
      <c r="CP42" s="296"/>
      <c r="CQ42" s="296"/>
      <c r="CR42" s="296"/>
      <c r="CS42" s="296"/>
      <c r="CT42" s="296"/>
      <c r="CU42" s="296"/>
      <c r="CV42" s="296"/>
      <c r="CW42" s="296"/>
      <c r="CX42" s="296"/>
      <c r="CY42" s="296"/>
      <c r="CZ42" s="296"/>
      <c r="DA42" s="297"/>
      <c r="DB42" s="295"/>
      <c r="DC42" s="296"/>
      <c r="DD42" s="296"/>
      <c r="DE42" s="296"/>
      <c r="DF42" s="296"/>
      <c r="DG42" s="296"/>
      <c r="DH42" s="296"/>
      <c r="DI42" s="296"/>
      <c r="DJ42" s="296"/>
      <c r="DK42" s="296"/>
      <c r="DL42" s="296"/>
      <c r="DM42" s="296"/>
      <c r="DN42" s="296"/>
      <c r="DO42" s="296"/>
      <c r="DP42" s="297"/>
      <c r="DQ42" s="295"/>
      <c r="DR42" s="296"/>
      <c r="DS42" s="296"/>
      <c r="DT42" s="296"/>
      <c r="DU42" s="296"/>
      <c r="DV42" s="296"/>
      <c r="DW42" s="297"/>
      <c r="DX42" s="335"/>
      <c r="DY42" s="336"/>
      <c r="DZ42" s="336"/>
      <c r="EA42" s="336"/>
      <c r="EB42" s="336"/>
      <c r="EC42" s="336"/>
      <c r="ED42" s="336"/>
      <c r="EE42" s="336"/>
      <c r="EF42" s="336"/>
      <c r="EG42" s="336"/>
      <c r="EH42" s="336"/>
      <c r="EI42" s="336"/>
      <c r="EJ42" s="337"/>
      <c r="EK42" s="335">
        <v>8</v>
      </c>
      <c r="EL42" s="336"/>
      <c r="EM42" s="336"/>
      <c r="EN42" s="336"/>
      <c r="EO42" s="336"/>
      <c r="EP42" s="336"/>
      <c r="EQ42" s="336"/>
      <c r="ER42" s="336"/>
      <c r="ES42" s="336"/>
      <c r="ET42" s="336"/>
      <c r="EU42" s="336"/>
      <c r="EV42" s="336"/>
      <c r="EW42" s="336"/>
      <c r="EX42" s="336"/>
      <c r="EY42" s="337"/>
      <c r="EZ42" s="295"/>
      <c r="FA42" s="296"/>
      <c r="FB42" s="296"/>
      <c r="FC42" s="296"/>
      <c r="FD42" s="296"/>
      <c r="FE42" s="296"/>
      <c r="FF42" s="296"/>
      <c r="FG42" s="296"/>
      <c r="FH42" s="296"/>
      <c r="FI42" s="296"/>
      <c r="FJ42" s="296"/>
      <c r="FK42" s="297"/>
    </row>
    <row r="43" spans="1:171" ht="11.25" customHeight="1" x14ac:dyDescent="0.2">
      <c r="A43" s="17"/>
      <c r="B43" s="475" t="s">
        <v>195</v>
      </c>
      <c r="C43" s="475"/>
      <c r="D43" s="475"/>
      <c r="E43" s="475"/>
      <c r="F43" s="475"/>
      <c r="G43" s="475"/>
      <c r="H43" s="475"/>
      <c r="I43" s="475"/>
      <c r="J43" s="475"/>
      <c r="K43" s="475"/>
      <c r="L43" s="475"/>
      <c r="M43" s="475"/>
      <c r="N43" s="475"/>
      <c r="O43" s="475"/>
      <c r="P43" s="475"/>
      <c r="Q43" s="475"/>
      <c r="R43" s="475"/>
      <c r="S43" s="475"/>
      <c r="T43" s="475"/>
      <c r="U43" s="475"/>
      <c r="V43" s="475"/>
      <c r="W43" s="475"/>
      <c r="X43" s="475"/>
      <c r="Y43" s="475"/>
      <c r="Z43" s="475"/>
      <c r="AA43" s="475"/>
      <c r="AB43" s="475"/>
      <c r="AC43" s="475"/>
      <c r="AD43" s="475"/>
      <c r="AE43" s="475"/>
      <c r="AF43" s="475"/>
      <c r="AG43" s="475"/>
      <c r="AH43" s="475"/>
      <c r="AI43" s="475"/>
      <c r="AJ43" s="475"/>
      <c r="AK43" s="476"/>
      <c r="AL43" s="320"/>
      <c r="AM43" s="321"/>
      <c r="AN43" s="321"/>
      <c r="AO43" s="321"/>
      <c r="AP43" s="321"/>
      <c r="AQ43" s="322"/>
      <c r="AR43" s="298"/>
      <c r="AS43" s="299"/>
      <c r="AT43" s="299"/>
      <c r="AU43" s="299"/>
      <c r="AV43" s="299"/>
      <c r="AW43" s="299"/>
      <c r="AX43" s="300"/>
      <c r="AY43" s="298"/>
      <c r="AZ43" s="299"/>
      <c r="BA43" s="299"/>
      <c r="BB43" s="299"/>
      <c r="BC43" s="299"/>
      <c r="BD43" s="299"/>
      <c r="BE43" s="300"/>
      <c r="BF43" s="298"/>
      <c r="BG43" s="299"/>
      <c r="BH43" s="299"/>
      <c r="BI43" s="299"/>
      <c r="BJ43" s="299"/>
      <c r="BK43" s="299"/>
      <c r="BL43" s="299"/>
      <c r="BM43" s="299"/>
      <c r="BN43" s="299"/>
      <c r="BO43" s="299"/>
      <c r="BP43" s="300"/>
      <c r="BQ43" s="298"/>
      <c r="BR43" s="299"/>
      <c r="BS43" s="299"/>
      <c r="BT43" s="299"/>
      <c r="BU43" s="299"/>
      <c r="BV43" s="299"/>
      <c r="BW43" s="299"/>
      <c r="BX43" s="299"/>
      <c r="BY43" s="299"/>
      <c r="BZ43" s="299"/>
      <c r="CA43" s="299"/>
      <c r="CB43" s="299"/>
      <c r="CC43" s="299"/>
      <c r="CD43" s="299"/>
      <c r="CE43" s="300"/>
      <c r="CF43" s="298"/>
      <c r="CG43" s="299"/>
      <c r="CH43" s="299"/>
      <c r="CI43" s="299"/>
      <c r="CJ43" s="299"/>
      <c r="CK43" s="299"/>
      <c r="CL43" s="300"/>
      <c r="CM43" s="298"/>
      <c r="CN43" s="299"/>
      <c r="CO43" s="299"/>
      <c r="CP43" s="299"/>
      <c r="CQ43" s="299"/>
      <c r="CR43" s="299"/>
      <c r="CS43" s="299"/>
      <c r="CT43" s="299"/>
      <c r="CU43" s="299"/>
      <c r="CV43" s="299"/>
      <c r="CW43" s="299"/>
      <c r="CX43" s="299"/>
      <c r="CY43" s="299"/>
      <c r="CZ43" s="299"/>
      <c r="DA43" s="300"/>
      <c r="DB43" s="298"/>
      <c r="DC43" s="299"/>
      <c r="DD43" s="299"/>
      <c r="DE43" s="299"/>
      <c r="DF43" s="299"/>
      <c r="DG43" s="299"/>
      <c r="DH43" s="299"/>
      <c r="DI43" s="299"/>
      <c r="DJ43" s="299"/>
      <c r="DK43" s="299"/>
      <c r="DL43" s="299"/>
      <c r="DM43" s="299"/>
      <c r="DN43" s="299"/>
      <c r="DO43" s="299"/>
      <c r="DP43" s="300"/>
      <c r="DQ43" s="298"/>
      <c r="DR43" s="299"/>
      <c r="DS43" s="299"/>
      <c r="DT43" s="299"/>
      <c r="DU43" s="299"/>
      <c r="DV43" s="299"/>
      <c r="DW43" s="300"/>
      <c r="DX43" s="250"/>
      <c r="DY43" s="338"/>
      <c r="DZ43" s="338"/>
      <c r="EA43" s="338"/>
      <c r="EB43" s="338"/>
      <c r="EC43" s="338"/>
      <c r="ED43" s="338"/>
      <c r="EE43" s="338"/>
      <c r="EF43" s="338"/>
      <c r="EG43" s="338"/>
      <c r="EH43" s="338"/>
      <c r="EI43" s="338"/>
      <c r="EJ43" s="339"/>
      <c r="EK43" s="250"/>
      <c r="EL43" s="338"/>
      <c r="EM43" s="338"/>
      <c r="EN43" s="338"/>
      <c r="EO43" s="338"/>
      <c r="EP43" s="338"/>
      <c r="EQ43" s="338"/>
      <c r="ER43" s="338"/>
      <c r="ES43" s="338"/>
      <c r="ET43" s="338"/>
      <c r="EU43" s="338"/>
      <c r="EV43" s="338"/>
      <c r="EW43" s="338"/>
      <c r="EX43" s="338"/>
      <c r="EY43" s="339"/>
      <c r="EZ43" s="298"/>
      <c r="FA43" s="299"/>
      <c r="FB43" s="299"/>
      <c r="FC43" s="299"/>
      <c r="FD43" s="299"/>
      <c r="FE43" s="299"/>
      <c r="FF43" s="299"/>
      <c r="FG43" s="299"/>
      <c r="FH43" s="299"/>
      <c r="FI43" s="299"/>
      <c r="FJ43" s="299"/>
      <c r="FK43" s="300"/>
    </row>
    <row r="44" spans="1:171" ht="11.25" customHeight="1" x14ac:dyDescent="0.2">
      <c r="A44" s="27"/>
      <c r="B44" s="499" t="s">
        <v>196</v>
      </c>
      <c r="C44" s="499"/>
      <c r="D44" s="499"/>
      <c r="E44" s="499"/>
      <c r="F44" s="499"/>
      <c r="G44" s="499"/>
      <c r="H44" s="499"/>
      <c r="I44" s="499"/>
      <c r="J44" s="499"/>
      <c r="K44" s="499"/>
      <c r="L44" s="499"/>
      <c r="M44" s="499"/>
      <c r="N44" s="499"/>
      <c r="O44" s="499"/>
      <c r="P44" s="499"/>
      <c r="Q44" s="499"/>
      <c r="R44" s="499"/>
      <c r="S44" s="499"/>
      <c r="T44" s="499"/>
      <c r="U44" s="499"/>
      <c r="V44" s="499"/>
      <c r="W44" s="499"/>
      <c r="X44" s="499"/>
      <c r="Y44" s="499"/>
      <c r="Z44" s="499"/>
      <c r="AA44" s="499"/>
      <c r="AB44" s="499"/>
      <c r="AC44" s="499"/>
      <c r="AD44" s="499"/>
      <c r="AE44" s="499"/>
      <c r="AF44" s="499"/>
      <c r="AG44" s="499"/>
      <c r="AH44" s="499"/>
      <c r="AI44" s="499"/>
      <c r="AJ44" s="499"/>
      <c r="AK44" s="500"/>
      <c r="AL44" s="241" t="s">
        <v>573</v>
      </c>
      <c r="AM44" s="242"/>
      <c r="AN44" s="242"/>
      <c r="AO44" s="242"/>
      <c r="AP44" s="242"/>
      <c r="AQ44" s="243"/>
      <c r="AR44" s="274"/>
      <c r="AS44" s="275"/>
      <c r="AT44" s="275"/>
      <c r="AU44" s="275"/>
      <c r="AV44" s="275"/>
      <c r="AW44" s="275"/>
      <c r="AX44" s="276"/>
      <c r="AY44" s="274"/>
      <c r="AZ44" s="275"/>
      <c r="BA44" s="275"/>
      <c r="BB44" s="275"/>
      <c r="BC44" s="275"/>
      <c r="BD44" s="275"/>
      <c r="BE44" s="276"/>
      <c r="BF44" s="274"/>
      <c r="BG44" s="275"/>
      <c r="BH44" s="275"/>
      <c r="BI44" s="275"/>
      <c r="BJ44" s="275"/>
      <c r="BK44" s="275"/>
      <c r="BL44" s="275"/>
      <c r="BM44" s="275"/>
      <c r="BN44" s="275"/>
      <c r="BO44" s="275"/>
      <c r="BP44" s="276"/>
      <c r="BQ44" s="274"/>
      <c r="BR44" s="541"/>
      <c r="BS44" s="541"/>
      <c r="BT44" s="541"/>
      <c r="BU44" s="541"/>
      <c r="BV44" s="541"/>
      <c r="BW44" s="541"/>
      <c r="BX44" s="541"/>
      <c r="BY44" s="541"/>
      <c r="BZ44" s="541"/>
      <c r="CA44" s="541"/>
      <c r="CB44" s="541"/>
      <c r="CC44" s="541"/>
      <c r="CD44" s="541"/>
      <c r="CE44" s="542"/>
      <c r="CF44" s="274"/>
      <c r="CG44" s="275"/>
      <c r="CH44" s="275"/>
      <c r="CI44" s="275"/>
      <c r="CJ44" s="275"/>
      <c r="CK44" s="275"/>
      <c r="CL44" s="276"/>
      <c r="CM44" s="274"/>
      <c r="CN44" s="275"/>
      <c r="CO44" s="275"/>
      <c r="CP44" s="275"/>
      <c r="CQ44" s="275"/>
      <c r="CR44" s="275"/>
      <c r="CS44" s="275"/>
      <c r="CT44" s="275"/>
      <c r="CU44" s="275"/>
      <c r="CV44" s="275"/>
      <c r="CW44" s="275"/>
      <c r="CX44" s="275"/>
      <c r="CY44" s="275"/>
      <c r="CZ44" s="275"/>
      <c r="DA44" s="276"/>
      <c r="DB44" s="274"/>
      <c r="DC44" s="275"/>
      <c r="DD44" s="275"/>
      <c r="DE44" s="275"/>
      <c r="DF44" s="275"/>
      <c r="DG44" s="275"/>
      <c r="DH44" s="275"/>
      <c r="DI44" s="275"/>
      <c r="DJ44" s="275"/>
      <c r="DK44" s="275"/>
      <c r="DL44" s="275"/>
      <c r="DM44" s="275"/>
      <c r="DN44" s="275"/>
      <c r="DO44" s="275"/>
      <c r="DP44" s="276"/>
      <c r="DQ44" s="274"/>
      <c r="DR44" s="275"/>
      <c r="DS44" s="275"/>
      <c r="DT44" s="275"/>
      <c r="DU44" s="275"/>
      <c r="DV44" s="275"/>
      <c r="DW44" s="276"/>
      <c r="DX44" s="274"/>
      <c r="DY44" s="275"/>
      <c r="DZ44" s="275"/>
      <c r="EA44" s="275"/>
      <c r="EB44" s="275"/>
      <c r="EC44" s="275"/>
      <c r="ED44" s="275"/>
      <c r="EE44" s="275"/>
      <c r="EF44" s="275"/>
      <c r="EG44" s="275"/>
      <c r="EH44" s="275"/>
      <c r="EI44" s="275"/>
      <c r="EJ44" s="276"/>
      <c r="EK44" s="274"/>
      <c r="EL44" s="275"/>
      <c r="EM44" s="275"/>
      <c r="EN44" s="275"/>
      <c r="EO44" s="275"/>
      <c r="EP44" s="275"/>
      <c r="EQ44" s="275"/>
      <c r="ER44" s="275"/>
      <c r="ES44" s="275"/>
      <c r="ET44" s="275"/>
      <c r="EU44" s="275"/>
      <c r="EV44" s="275"/>
      <c r="EW44" s="275"/>
      <c r="EX44" s="275"/>
      <c r="EY44" s="276"/>
      <c r="EZ44" s="274"/>
      <c r="FA44" s="275"/>
      <c r="FB44" s="275"/>
      <c r="FC44" s="275"/>
      <c r="FD44" s="275"/>
      <c r="FE44" s="275"/>
      <c r="FF44" s="275"/>
      <c r="FG44" s="275"/>
      <c r="FH44" s="275"/>
      <c r="FI44" s="275"/>
      <c r="FJ44" s="275"/>
      <c r="FK44" s="276"/>
    </row>
    <row r="45" spans="1:171" ht="12" customHeight="1" x14ac:dyDescent="0.2">
      <c r="A45" s="27"/>
      <c r="B45" s="497" t="s">
        <v>395</v>
      </c>
      <c r="C45" s="497"/>
      <c r="D45" s="497"/>
      <c r="E45" s="497"/>
      <c r="F45" s="497"/>
      <c r="G45" s="497"/>
      <c r="H45" s="497"/>
      <c r="I45" s="497"/>
      <c r="J45" s="497"/>
      <c r="K45" s="497"/>
      <c r="L45" s="497"/>
      <c r="M45" s="497"/>
      <c r="N45" s="497"/>
      <c r="O45" s="497"/>
      <c r="P45" s="497"/>
      <c r="Q45" s="497"/>
      <c r="R45" s="497"/>
      <c r="S45" s="497"/>
      <c r="T45" s="497"/>
      <c r="U45" s="497"/>
      <c r="V45" s="497"/>
      <c r="W45" s="497"/>
      <c r="X45" s="497"/>
      <c r="Y45" s="497"/>
      <c r="Z45" s="497"/>
      <c r="AA45" s="497"/>
      <c r="AB45" s="497"/>
      <c r="AC45" s="497"/>
      <c r="AD45" s="497"/>
      <c r="AE45" s="497"/>
      <c r="AF45" s="497"/>
      <c r="AG45" s="497"/>
      <c r="AH45" s="497"/>
      <c r="AI45" s="497"/>
      <c r="AJ45" s="497"/>
      <c r="AK45" s="498"/>
      <c r="AL45" s="241" t="s">
        <v>574</v>
      </c>
      <c r="AM45" s="242"/>
      <c r="AN45" s="242"/>
      <c r="AO45" s="242"/>
      <c r="AP45" s="242"/>
      <c r="AQ45" s="243"/>
      <c r="AR45" s="274">
        <v>15</v>
      </c>
      <c r="AS45" s="275"/>
      <c r="AT45" s="275"/>
      <c r="AU45" s="275"/>
      <c r="AV45" s="275"/>
      <c r="AW45" s="275"/>
      <c r="AX45" s="276"/>
      <c r="AY45" s="274">
        <v>13</v>
      </c>
      <c r="AZ45" s="275"/>
      <c r="BA45" s="275"/>
      <c r="BB45" s="275"/>
      <c r="BC45" s="275"/>
      <c r="BD45" s="275"/>
      <c r="BE45" s="276"/>
      <c r="BF45" s="274">
        <v>12</v>
      </c>
      <c r="BG45" s="275"/>
      <c r="BH45" s="275"/>
      <c r="BI45" s="275"/>
      <c r="BJ45" s="275"/>
      <c r="BK45" s="275"/>
      <c r="BL45" s="275"/>
      <c r="BM45" s="275"/>
      <c r="BN45" s="275"/>
      <c r="BO45" s="275"/>
      <c r="BP45" s="276"/>
      <c r="BQ45" s="274">
        <v>13</v>
      </c>
      <c r="BR45" s="541"/>
      <c r="BS45" s="541"/>
      <c r="BT45" s="541"/>
      <c r="BU45" s="541"/>
      <c r="BV45" s="541"/>
      <c r="BW45" s="541"/>
      <c r="BX45" s="541"/>
      <c r="BY45" s="541"/>
      <c r="BZ45" s="541"/>
      <c r="CA45" s="541"/>
      <c r="CB45" s="541"/>
      <c r="CC45" s="541"/>
      <c r="CD45" s="541"/>
      <c r="CE45" s="542"/>
      <c r="CF45" s="274">
        <v>2</v>
      </c>
      <c r="CG45" s="275"/>
      <c r="CH45" s="275"/>
      <c r="CI45" s="275"/>
      <c r="CJ45" s="275"/>
      <c r="CK45" s="275"/>
      <c r="CL45" s="276"/>
      <c r="CM45" s="274">
        <v>2</v>
      </c>
      <c r="CN45" s="275"/>
      <c r="CO45" s="275"/>
      <c r="CP45" s="275"/>
      <c r="CQ45" s="275"/>
      <c r="CR45" s="275"/>
      <c r="CS45" s="275"/>
      <c r="CT45" s="275"/>
      <c r="CU45" s="275"/>
      <c r="CV45" s="275"/>
      <c r="CW45" s="275"/>
      <c r="CX45" s="275"/>
      <c r="CY45" s="275"/>
      <c r="CZ45" s="275"/>
      <c r="DA45" s="276"/>
      <c r="DB45" s="274"/>
      <c r="DC45" s="275"/>
      <c r="DD45" s="275"/>
      <c r="DE45" s="275"/>
      <c r="DF45" s="275"/>
      <c r="DG45" s="275"/>
      <c r="DH45" s="275"/>
      <c r="DI45" s="275"/>
      <c r="DJ45" s="275"/>
      <c r="DK45" s="275"/>
      <c r="DL45" s="275"/>
      <c r="DM45" s="275"/>
      <c r="DN45" s="275"/>
      <c r="DO45" s="275"/>
      <c r="DP45" s="276"/>
      <c r="DQ45" s="274">
        <v>3</v>
      </c>
      <c r="DR45" s="275"/>
      <c r="DS45" s="275"/>
      <c r="DT45" s="275"/>
      <c r="DU45" s="275"/>
      <c r="DV45" s="275"/>
      <c r="DW45" s="276"/>
      <c r="DX45" s="274">
        <v>3</v>
      </c>
      <c r="DY45" s="275"/>
      <c r="DZ45" s="275"/>
      <c r="EA45" s="275"/>
      <c r="EB45" s="275"/>
      <c r="EC45" s="275"/>
      <c r="ED45" s="275"/>
      <c r="EE45" s="275"/>
      <c r="EF45" s="275"/>
      <c r="EG45" s="275"/>
      <c r="EH45" s="275"/>
      <c r="EI45" s="275"/>
      <c r="EJ45" s="276"/>
      <c r="EK45" s="274">
        <v>12</v>
      </c>
      <c r="EL45" s="275"/>
      <c r="EM45" s="275"/>
      <c r="EN45" s="275"/>
      <c r="EO45" s="275"/>
      <c r="EP45" s="275"/>
      <c r="EQ45" s="275"/>
      <c r="ER45" s="275"/>
      <c r="ES45" s="275"/>
      <c r="ET45" s="275"/>
      <c r="EU45" s="275"/>
      <c r="EV45" s="275"/>
      <c r="EW45" s="275"/>
      <c r="EX45" s="275"/>
      <c r="EY45" s="276"/>
      <c r="EZ45" s="274">
        <v>2</v>
      </c>
      <c r="FA45" s="275"/>
      <c r="FB45" s="275"/>
      <c r="FC45" s="275"/>
      <c r="FD45" s="275"/>
      <c r="FE45" s="275"/>
      <c r="FF45" s="275"/>
      <c r="FG45" s="275"/>
      <c r="FH45" s="275"/>
      <c r="FI45" s="275"/>
      <c r="FJ45" s="275"/>
      <c r="FK45" s="276"/>
    </row>
  </sheetData>
  <sheetProtection algorithmName="SHA-512" hashValue="Guo/WG4krARW5mHWMoCfDNlikxgkSDDP2NPhXukcg9FCwMtpgMA1bPEwx3pbdtsO6Av4dEW51sQeNgZ3hZiNeA==" saltValue="EZRdcVx4Ga4kcvnlTOwFOg==" spinCount="100000" sheet="1" objects="1" scenarios="1"/>
  <mergeCells count="356">
    <mergeCell ref="CM11:DA11"/>
    <mergeCell ref="CM12:DA12"/>
    <mergeCell ref="CM8:DA8"/>
    <mergeCell ref="DQ4:DW13"/>
    <mergeCell ref="DQ14:DW14"/>
    <mergeCell ref="DQ15:DW16"/>
    <mergeCell ref="DQ19:DW20"/>
    <mergeCell ref="EZ42:FK43"/>
    <mergeCell ref="BQ40:CE41"/>
    <mergeCell ref="CF40:CL41"/>
    <mergeCell ref="CM40:DA41"/>
    <mergeCell ref="DB40:DP41"/>
    <mergeCell ref="EK40:EY41"/>
    <mergeCell ref="EK23:EY24"/>
    <mergeCell ref="EK25:EY26"/>
    <mergeCell ref="EK22:EY22"/>
    <mergeCell ref="EK39:EY39"/>
    <mergeCell ref="EK37:EY38"/>
    <mergeCell ref="EK33:EY33"/>
    <mergeCell ref="EK34:EY34"/>
    <mergeCell ref="EK35:EY35"/>
    <mergeCell ref="EK36:EY36"/>
    <mergeCell ref="EK32:EY32"/>
    <mergeCell ref="EK28:EY28"/>
    <mergeCell ref="EK19:EY20"/>
    <mergeCell ref="DX22:EJ22"/>
    <mergeCell ref="DX21:EJ21"/>
    <mergeCell ref="EK21:EY21"/>
    <mergeCell ref="DX23:EJ24"/>
    <mergeCell ref="DX25:EJ26"/>
    <mergeCell ref="DX29:EJ30"/>
    <mergeCell ref="DX32:EJ32"/>
    <mergeCell ref="EK12:EY13"/>
    <mergeCell ref="EK17:EY18"/>
    <mergeCell ref="DX19:EJ20"/>
    <mergeCell ref="EK14:EY14"/>
    <mergeCell ref="DX4:EJ13"/>
    <mergeCell ref="DX15:EJ16"/>
    <mergeCell ref="DX17:EJ18"/>
    <mergeCell ref="EK15:EY16"/>
    <mergeCell ref="EK8:EY8"/>
    <mergeCell ref="EK9:EY9"/>
    <mergeCell ref="EK10:EY10"/>
    <mergeCell ref="EK11:EY11"/>
    <mergeCell ref="EK29:EY30"/>
    <mergeCell ref="EK31:EY31"/>
    <mergeCell ref="EK27:EY27"/>
    <mergeCell ref="CM36:DA36"/>
    <mergeCell ref="CF35:CL35"/>
    <mergeCell ref="CM34:DA34"/>
    <mergeCell ref="DQ25:DW26"/>
    <mergeCell ref="DQ23:DW24"/>
    <mergeCell ref="DQ22:DW22"/>
    <mergeCell ref="DQ34:DW34"/>
    <mergeCell ref="DQ35:DW35"/>
    <mergeCell ref="DX33:EJ33"/>
    <mergeCell ref="DX34:EJ34"/>
    <mergeCell ref="DX27:EJ27"/>
    <mergeCell ref="DX28:EJ28"/>
    <mergeCell ref="DX31:EJ31"/>
    <mergeCell ref="DB23:DP24"/>
    <mergeCell ref="CF28:CL28"/>
    <mergeCell ref="DB29:DP30"/>
    <mergeCell ref="CM27:DA27"/>
    <mergeCell ref="CM28:DA28"/>
    <mergeCell ref="DB25:DP26"/>
    <mergeCell ref="CM25:DA26"/>
    <mergeCell ref="CM35:DA35"/>
    <mergeCell ref="DX36:EJ36"/>
    <mergeCell ref="EZ44:FK44"/>
    <mergeCell ref="EZ45:FK45"/>
    <mergeCell ref="BQ13:CE13"/>
    <mergeCell ref="BQ15:CE16"/>
    <mergeCell ref="EZ39:FK39"/>
    <mergeCell ref="EZ37:FK38"/>
    <mergeCell ref="EZ40:FK41"/>
    <mergeCell ref="EZ33:FK33"/>
    <mergeCell ref="EZ34:FK34"/>
    <mergeCell ref="EZ35:FK35"/>
    <mergeCell ref="EZ22:FK22"/>
    <mergeCell ref="EZ19:FK20"/>
    <mergeCell ref="EZ21:FK21"/>
    <mergeCell ref="EZ36:FK36"/>
    <mergeCell ref="EZ28:FK28"/>
    <mergeCell ref="EZ31:FK31"/>
    <mergeCell ref="EZ32:FK32"/>
    <mergeCell ref="EZ29:FK30"/>
    <mergeCell ref="EZ27:FK27"/>
    <mergeCell ref="EZ23:FK24"/>
    <mergeCell ref="EZ25:FK26"/>
    <mergeCell ref="EZ14:FK14"/>
    <mergeCell ref="EZ15:FK16"/>
    <mergeCell ref="EZ17:FK18"/>
    <mergeCell ref="CM37:DA38"/>
    <mergeCell ref="DB37:DP38"/>
    <mergeCell ref="CF22:CL22"/>
    <mergeCell ref="DB31:DP31"/>
    <mergeCell ref="DB32:DP32"/>
    <mergeCell ref="DB33:DP33"/>
    <mergeCell ref="EZ3:FK13"/>
    <mergeCell ref="EK3:EY3"/>
    <mergeCell ref="EK4:EY4"/>
    <mergeCell ref="EK5:EY5"/>
    <mergeCell ref="EK6:EY6"/>
    <mergeCell ref="EK7:EY7"/>
    <mergeCell ref="CF17:CL18"/>
    <mergeCell ref="CM5:DA5"/>
    <mergeCell ref="CM6:DA6"/>
    <mergeCell ref="CM23:DA24"/>
    <mergeCell ref="DB27:DP27"/>
    <mergeCell ref="DB28:DP28"/>
    <mergeCell ref="CF37:CL38"/>
    <mergeCell ref="DB22:DP22"/>
    <mergeCell ref="CF32:CL32"/>
    <mergeCell ref="CF36:CL36"/>
    <mergeCell ref="DB34:DP34"/>
    <mergeCell ref="DB15:DP16"/>
    <mergeCell ref="DB19:DP20"/>
    <mergeCell ref="CM22:DA22"/>
    <mergeCell ref="CM21:DA21"/>
    <mergeCell ref="DB21:DP21"/>
    <mergeCell ref="CM17:DA18"/>
    <mergeCell ref="BF31:BP31"/>
    <mergeCell ref="AR29:AX30"/>
    <mergeCell ref="AR31:AX31"/>
    <mergeCell ref="CF19:CL20"/>
    <mergeCell ref="CM19:DA20"/>
    <mergeCell ref="BF28:BP28"/>
    <mergeCell ref="BF27:BP27"/>
    <mergeCell ref="BQ19:CE20"/>
    <mergeCell ref="AR19:AX20"/>
    <mergeCell ref="AY19:BE20"/>
    <mergeCell ref="BF19:BP20"/>
    <mergeCell ref="BF23:BP24"/>
    <mergeCell ref="BQ28:CE28"/>
    <mergeCell ref="BQ31:CE31"/>
    <mergeCell ref="CF15:CL16"/>
    <mergeCell ref="CF44:CL44"/>
    <mergeCell ref="BQ44:CE44"/>
    <mergeCell ref="BQ45:CE45"/>
    <mergeCell ref="BQ42:CE43"/>
    <mergeCell ref="CF31:CL31"/>
    <mergeCell ref="AR21:AX21"/>
    <mergeCell ref="AY21:BE21"/>
    <mergeCell ref="BF21:BP21"/>
    <mergeCell ref="BF17:BP18"/>
    <mergeCell ref="BQ17:CE18"/>
    <mergeCell ref="BF15:BP16"/>
    <mergeCell ref="CF45:CL45"/>
    <mergeCell ref="CF42:CL43"/>
    <mergeCell ref="CF39:CL39"/>
    <mergeCell ref="BQ39:CE39"/>
    <mergeCell ref="BQ36:CE36"/>
    <mergeCell ref="BQ37:CE38"/>
    <mergeCell ref="BQ22:CE22"/>
    <mergeCell ref="AY45:BE45"/>
    <mergeCell ref="AR44:AX44"/>
    <mergeCell ref="AR42:AX43"/>
    <mergeCell ref="AY42:BE43"/>
    <mergeCell ref="AY37:BE38"/>
    <mergeCell ref="DQ21:DW21"/>
    <mergeCell ref="DX35:EJ35"/>
    <mergeCell ref="AR34:AX34"/>
    <mergeCell ref="AL23:AQ24"/>
    <mergeCell ref="AR23:AX24"/>
    <mergeCell ref="BQ23:CE24"/>
    <mergeCell ref="AR22:AX22"/>
    <mergeCell ref="BQ21:CE21"/>
    <mergeCell ref="CF21:CL21"/>
    <mergeCell ref="CF27:CL27"/>
    <mergeCell ref="BQ27:CE27"/>
    <mergeCell ref="CF25:CL26"/>
    <mergeCell ref="CF23:CL24"/>
    <mergeCell ref="AL27:AQ27"/>
    <mergeCell ref="AL25:AQ26"/>
    <mergeCell ref="AL22:AQ22"/>
    <mergeCell ref="BF32:BP32"/>
    <mergeCell ref="BF29:BP30"/>
    <mergeCell ref="BQ25:CE26"/>
    <mergeCell ref="AL34:AQ34"/>
    <mergeCell ref="BQ34:CE34"/>
    <mergeCell ref="AY22:BE22"/>
    <mergeCell ref="BF22:BP22"/>
    <mergeCell ref="AY23:BE24"/>
    <mergeCell ref="BQ32:CE32"/>
    <mergeCell ref="BQ33:CE33"/>
    <mergeCell ref="BQ29:CE30"/>
    <mergeCell ref="AR28:AX28"/>
    <mergeCell ref="AR25:AX26"/>
    <mergeCell ref="AL31:AQ31"/>
    <mergeCell ref="AL19:AQ20"/>
    <mergeCell ref="AY27:BE27"/>
    <mergeCell ref="AY28:BE28"/>
    <mergeCell ref="BF25:BP26"/>
    <mergeCell ref="AY29:BE30"/>
    <mergeCell ref="BF44:BP44"/>
    <mergeCell ref="BF45:BP45"/>
    <mergeCell ref="BF42:BP43"/>
    <mergeCell ref="B36:AK36"/>
    <mergeCell ref="B37:AK37"/>
    <mergeCell ref="B39:AK39"/>
    <mergeCell ref="B38:AK38"/>
    <mergeCell ref="AY44:BE44"/>
    <mergeCell ref="AY32:BE32"/>
    <mergeCell ref="B44:AK44"/>
    <mergeCell ref="B33:AK33"/>
    <mergeCell ref="B34:AK34"/>
    <mergeCell ref="AY40:BE41"/>
    <mergeCell ref="AR33:AX33"/>
    <mergeCell ref="AY33:BE33"/>
    <mergeCell ref="B40:AK40"/>
    <mergeCell ref="B32:AK32"/>
    <mergeCell ref="AR36:AX36"/>
    <mergeCell ref="AR39:AX39"/>
    <mergeCell ref="AR37:AX38"/>
    <mergeCell ref="AY34:BE34"/>
    <mergeCell ref="AY35:BE35"/>
    <mergeCell ref="AL44:AQ44"/>
    <mergeCell ref="AL45:AQ45"/>
    <mergeCell ref="B28:AK28"/>
    <mergeCell ref="B29:AK29"/>
    <mergeCell ref="B41:AK41"/>
    <mergeCell ref="AL33:AQ33"/>
    <mergeCell ref="AL29:AQ30"/>
    <mergeCell ref="AL32:AQ32"/>
    <mergeCell ref="AR45:AX45"/>
    <mergeCell ref="B45:AK45"/>
    <mergeCell ref="B42:AK42"/>
    <mergeCell ref="B43:AK43"/>
    <mergeCell ref="AL36:AQ36"/>
    <mergeCell ref="AL39:AQ39"/>
    <mergeCell ref="AL37:AQ38"/>
    <mergeCell ref="B35:AK35"/>
    <mergeCell ref="AL35:AQ35"/>
    <mergeCell ref="AR35:AX35"/>
    <mergeCell ref="AR32:AX32"/>
    <mergeCell ref="AL28:AQ28"/>
    <mergeCell ref="B31:AK31"/>
    <mergeCell ref="AL42:AQ43"/>
    <mergeCell ref="AL40:AQ41"/>
    <mergeCell ref="B17:AK17"/>
    <mergeCell ref="B18:AK18"/>
    <mergeCell ref="B19:AK19"/>
    <mergeCell ref="B27:AK27"/>
    <mergeCell ref="AR27:AX27"/>
    <mergeCell ref="AY17:BE18"/>
    <mergeCell ref="AY25:BE26"/>
    <mergeCell ref="A3:AK13"/>
    <mergeCell ref="AR15:AX16"/>
    <mergeCell ref="AR17:AX18"/>
    <mergeCell ref="AY14:BE14"/>
    <mergeCell ref="AL17:AQ18"/>
    <mergeCell ref="AY15:BE16"/>
    <mergeCell ref="B25:AK25"/>
    <mergeCell ref="B26:AK26"/>
    <mergeCell ref="AL15:AQ16"/>
    <mergeCell ref="B20:AK20"/>
    <mergeCell ref="B15:AK15"/>
    <mergeCell ref="B24:AK24"/>
    <mergeCell ref="B23:AK23"/>
    <mergeCell ref="B22:AK22"/>
    <mergeCell ref="B21:AK21"/>
    <mergeCell ref="AL21:AQ21"/>
    <mergeCell ref="DB5:DP13"/>
    <mergeCell ref="CM7:DA7"/>
    <mergeCell ref="AL14:AQ14"/>
    <mergeCell ref="BQ9:CE9"/>
    <mergeCell ref="AL3:AQ13"/>
    <mergeCell ref="BQ8:CE8"/>
    <mergeCell ref="BQ14:CE14"/>
    <mergeCell ref="DB14:DP14"/>
    <mergeCell ref="CF14:CL14"/>
    <mergeCell ref="AY3:BP3"/>
    <mergeCell ref="AY4:BE13"/>
    <mergeCell ref="AR3:AX13"/>
    <mergeCell ref="CM4:DP4"/>
    <mergeCell ref="BQ11:CE11"/>
    <mergeCell ref="BF14:BP14"/>
    <mergeCell ref="BQ3:CE3"/>
    <mergeCell ref="BQ4:CE4"/>
    <mergeCell ref="BQ5:CE5"/>
    <mergeCell ref="BQ6:CE6"/>
    <mergeCell ref="BQ7:CE7"/>
    <mergeCell ref="BF4:BP13"/>
    <mergeCell ref="BQ12:CE12"/>
    <mergeCell ref="CM9:DA9"/>
    <mergeCell ref="CM10:DA10"/>
    <mergeCell ref="EK45:EY45"/>
    <mergeCell ref="CM44:DA44"/>
    <mergeCell ref="CM42:DA43"/>
    <mergeCell ref="DQ39:DW39"/>
    <mergeCell ref="DQ40:DW41"/>
    <mergeCell ref="DQ42:DW43"/>
    <mergeCell ref="DQ44:DW44"/>
    <mergeCell ref="CM39:DA39"/>
    <mergeCell ref="CM45:DA45"/>
    <mergeCell ref="EK42:EY43"/>
    <mergeCell ref="DB45:DP45"/>
    <mergeCell ref="DB44:DP44"/>
    <mergeCell ref="DB42:DP43"/>
    <mergeCell ref="DX45:EJ45"/>
    <mergeCell ref="DX44:EJ44"/>
    <mergeCell ref="DX40:EJ41"/>
    <mergeCell ref="DQ45:DW45"/>
    <mergeCell ref="EK44:EY44"/>
    <mergeCell ref="DB39:DP39"/>
    <mergeCell ref="DX42:EJ43"/>
    <mergeCell ref="DX39:EJ39"/>
    <mergeCell ref="FO1:FO2"/>
    <mergeCell ref="FO9:FO10"/>
    <mergeCell ref="FO19:FO20"/>
    <mergeCell ref="B1:FJ1"/>
    <mergeCell ref="B30:AK30"/>
    <mergeCell ref="DQ29:DW30"/>
    <mergeCell ref="CM31:DA31"/>
    <mergeCell ref="CM32:DA32"/>
    <mergeCell ref="CM33:DA33"/>
    <mergeCell ref="CM29:DA30"/>
    <mergeCell ref="CF29:CL30"/>
    <mergeCell ref="CF3:DP3"/>
    <mergeCell ref="DB17:DP18"/>
    <mergeCell ref="DQ17:DW18"/>
    <mergeCell ref="CM15:DA16"/>
    <mergeCell ref="B16:AK16"/>
    <mergeCell ref="AR14:AX14"/>
    <mergeCell ref="BQ10:CE10"/>
    <mergeCell ref="DQ3:EJ3"/>
    <mergeCell ref="CF4:CL13"/>
    <mergeCell ref="CM13:DA13"/>
    <mergeCell ref="A14:AK14"/>
    <mergeCell ref="CM14:DA14"/>
    <mergeCell ref="DX14:EJ14"/>
    <mergeCell ref="DX37:EJ38"/>
    <mergeCell ref="AR40:AX41"/>
    <mergeCell ref="BF39:BP39"/>
    <mergeCell ref="DQ37:DW38"/>
    <mergeCell ref="DQ27:DW27"/>
    <mergeCell ref="DQ28:DW28"/>
    <mergeCell ref="DQ31:DW31"/>
    <mergeCell ref="DQ32:DW32"/>
    <mergeCell ref="DQ33:DW33"/>
    <mergeCell ref="DQ36:DW36"/>
    <mergeCell ref="BF40:BP41"/>
    <mergeCell ref="BF37:BP38"/>
    <mergeCell ref="BF36:BP36"/>
    <mergeCell ref="DB35:DP35"/>
    <mergeCell ref="DB36:DP36"/>
    <mergeCell ref="BQ35:CE35"/>
    <mergeCell ref="CF33:CL33"/>
    <mergeCell ref="CF34:CL34"/>
    <mergeCell ref="BF33:BP33"/>
    <mergeCell ref="BF34:BP34"/>
    <mergeCell ref="BF35:BP35"/>
    <mergeCell ref="AY31:BE31"/>
    <mergeCell ref="AY36:BE36"/>
    <mergeCell ref="AY39:BE39"/>
  </mergeCells>
  <phoneticPr fontId="7" type="noConversion"/>
  <hyperlinks>
    <hyperlink ref="FO1:FO2" location="ПРОВЕРКА!B1413" display="Количество ошибок в разделе 13"/>
  </hyperlinks>
  <pageMargins left="0.39370078740157483" right="0.31496062992125984" top="0.70866141732283472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1"/>
  <sheetViews>
    <sheetView view="pageBreakPreview" zoomScaleNormal="100" workbookViewId="0">
      <selection activeCell="BB17" sqref="BB17:BO17"/>
    </sheetView>
  </sheetViews>
  <sheetFormatPr defaultColWidth="0.85546875" defaultRowHeight="12.75" x14ac:dyDescent="0.2"/>
  <cols>
    <col min="1" max="16384" width="0.85546875" style="1"/>
  </cols>
  <sheetData>
    <row r="1" spans="1:167" ht="16.5" customHeight="1" x14ac:dyDescent="0.25">
      <c r="B1" s="253" t="s">
        <v>577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3"/>
      <c r="EN1" s="253"/>
      <c r="EO1" s="253"/>
      <c r="EP1" s="253"/>
      <c r="EQ1" s="253"/>
      <c r="ER1" s="253"/>
      <c r="ES1" s="253"/>
      <c r="ET1" s="253"/>
      <c r="EU1" s="253"/>
      <c r="EV1" s="253"/>
      <c r="EW1" s="253"/>
      <c r="EX1" s="253"/>
      <c r="EY1" s="253"/>
      <c r="EZ1" s="253"/>
      <c r="FA1" s="253"/>
      <c r="FB1" s="253"/>
      <c r="FC1" s="253"/>
      <c r="FD1" s="253"/>
      <c r="FE1" s="253"/>
      <c r="FF1" s="253"/>
      <c r="FG1" s="253"/>
      <c r="FH1" s="253"/>
      <c r="FI1" s="253"/>
      <c r="FJ1" s="253"/>
    </row>
    <row r="2" spans="1:167" ht="63" customHeight="1" x14ac:dyDescent="0.25">
      <c r="B2" s="465" t="s">
        <v>578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  <c r="AQ2" s="465"/>
      <c r="AR2" s="465"/>
      <c r="AS2" s="465"/>
      <c r="AT2" s="465"/>
      <c r="AU2" s="465"/>
      <c r="AV2" s="465"/>
      <c r="AW2" s="465"/>
      <c r="AX2" s="465"/>
      <c r="AY2" s="465"/>
      <c r="AZ2" s="465"/>
      <c r="BA2" s="465"/>
      <c r="BB2" s="465"/>
      <c r="BC2" s="465"/>
      <c r="BD2" s="465"/>
      <c r="BE2" s="465"/>
      <c r="BF2" s="465"/>
      <c r="BG2" s="465"/>
      <c r="BH2" s="465"/>
      <c r="BI2" s="465"/>
      <c r="BJ2" s="465"/>
      <c r="BK2" s="465"/>
      <c r="BL2" s="465"/>
      <c r="BM2" s="465"/>
      <c r="BN2" s="465"/>
      <c r="BO2" s="465"/>
      <c r="BP2" s="465"/>
      <c r="BQ2" s="465"/>
      <c r="BR2" s="465"/>
      <c r="BS2" s="465"/>
      <c r="BT2" s="465"/>
      <c r="BU2" s="465"/>
      <c r="BV2" s="465"/>
      <c r="BW2" s="465"/>
      <c r="BX2" s="465"/>
      <c r="BY2" s="465"/>
      <c r="BZ2" s="465"/>
      <c r="CA2" s="465"/>
      <c r="CB2" s="465"/>
      <c r="CC2" s="465"/>
      <c r="CD2" s="465"/>
      <c r="CE2" s="465"/>
      <c r="CF2" s="465"/>
      <c r="CG2" s="465"/>
      <c r="CH2" s="465"/>
      <c r="CI2" s="465"/>
      <c r="CJ2" s="465"/>
      <c r="CK2" s="465"/>
      <c r="CL2" s="465"/>
      <c r="CM2" s="465"/>
      <c r="CN2" s="465"/>
      <c r="CO2" s="465"/>
      <c r="CP2" s="465"/>
      <c r="CQ2" s="465"/>
      <c r="CR2" s="465"/>
      <c r="CS2" s="465"/>
      <c r="CT2" s="465"/>
      <c r="CU2" s="465"/>
      <c r="CV2" s="465"/>
      <c r="CW2" s="465"/>
      <c r="CX2" s="465"/>
      <c r="CY2" s="465"/>
      <c r="CZ2" s="465"/>
      <c r="DA2" s="465"/>
      <c r="DB2" s="465"/>
      <c r="DC2" s="465"/>
      <c r="DD2" s="465"/>
      <c r="DE2" s="465"/>
      <c r="DF2" s="465"/>
      <c r="DG2" s="465"/>
      <c r="DH2" s="465"/>
      <c r="DI2" s="465"/>
      <c r="DJ2" s="465"/>
      <c r="DK2" s="465"/>
      <c r="DL2" s="465"/>
      <c r="DM2" s="465"/>
      <c r="DN2" s="465"/>
      <c r="DO2" s="465"/>
      <c r="DP2" s="465"/>
      <c r="DQ2" s="465"/>
      <c r="DR2" s="465"/>
      <c r="DS2" s="465"/>
      <c r="DT2" s="465"/>
      <c r="DU2" s="465"/>
      <c r="DV2" s="465"/>
      <c r="DW2" s="465"/>
      <c r="DX2" s="465"/>
      <c r="DY2" s="465"/>
      <c r="DZ2" s="465"/>
      <c r="EA2" s="465"/>
      <c r="EB2" s="465"/>
      <c r="EC2" s="465"/>
      <c r="ED2" s="465"/>
      <c r="EE2" s="465"/>
      <c r="EF2" s="465"/>
      <c r="EG2" s="465"/>
      <c r="EH2" s="465"/>
      <c r="EI2" s="465"/>
      <c r="EJ2" s="465"/>
      <c r="EK2" s="465"/>
      <c r="EL2" s="465"/>
      <c r="EM2" s="465"/>
      <c r="EN2" s="465"/>
      <c r="EO2" s="465"/>
      <c r="EP2" s="465"/>
      <c r="EQ2" s="465"/>
      <c r="ER2" s="465"/>
      <c r="ES2" s="465"/>
      <c r="ET2" s="465"/>
      <c r="EU2" s="465"/>
      <c r="EV2" s="465"/>
      <c r="EW2" s="465"/>
      <c r="EX2" s="465"/>
      <c r="EY2" s="465"/>
      <c r="EZ2" s="465"/>
      <c r="FA2" s="465"/>
      <c r="FB2" s="465"/>
      <c r="FC2" s="465"/>
      <c r="FD2" s="465"/>
      <c r="FE2" s="465"/>
      <c r="FF2" s="465"/>
      <c r="FG2" s="465"/>
      <c r="FH2" s="465"/>
      <c r="FI2" s="465"/>
      <c r="FJ2" s="465"/>
    </row>
    <row r="3" spans="1:167" ht="9" customHeight="1" x14ac:dyDescent="0.2"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DZ3" s="13"/>
      <c r="EK3" s="13"/>
      <c r="EL3" s="13"/>
      <c r="EM3" s="13"/>
      <c r="EN3" s="13"/>
      <c r="ES3" s="28"/>
    </row>
    <row r="4" spans="1:167" s="108" customFormat="1" ht="93" customHeight="1" x14ac:dyDescent="0.2">
      <c r="A4" s="563" t="s">
        <v>95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5"/>
      <c r="W4" s="563" t="s">
        <v>579</v>
      </c>
      <c r="X4" s="564"/>
      <c r="Y4" s="564"/>
      <c r="Z4" s="564"/>
      <c r="AA4" s="564"/>
      <c r="AB4" s="564"/>
      <c r="AC4" s="565"/>
      <c r="AD4" s="569" t="s">
        <v>49</v>
      </c>
      <c r="AE4" s="570"/>
      <c r="AF4" s="570"/>
      <c r="AG4" s="570"/>
      <c r="AH4" s="570"/>
      <c r="AI4" s="570"/>
      <c r="AJ4" s="571"/>
      <c r="AK4" s="563" t="s">
        <v>583</v>
      </c>
      <c r="AL4" s="564"/>
      <c r="AM4" s="564"/>
      <c r="AN4" s="564"/>
      <c r="AO4" s="564"/>
      <c r="AP4" s="564"/>
      <c r="AQ4" s="564"/>
      <c r="AR4" s="564"/>
      <c r="AS4" s="564"/>
      <c r="AT4" s="564"/>
      <c r="AU4" s="565"/>
      <c r="AV4" s="563" t="s">
        <v>790</v>
      </c>
      <c r="AW4" s="564"/>
      <c r="AX4" s="564"/>
      <c r="AY4" s="564"/>
      <c r="AZ4" s="564"/>
      <c r="BA4" s="564"/>
      <c r="BB4" s="564"/>
      <c r="BC4" s="564"/>
      <c r="BD4" s="564"/>
      <c r="BE4" s="564"/>
      <c r="BF4" s="565"/>
      <c r="BG4" s="560" t="s">
        <v>584</v>
      </c>
      <c r="BH4" s="561"/>
      <c r="BI4" s="561"/>
      <c r="BJ4" s="561"/>
      <c r="BK4" s="561"/>
      <c r="BL4" s="561"/>
      <c r="BM4" s="561"/>
      <c r="BN4" s="561"/>
      <c r="BO4" s="561"/>
      <c r="BP4" s="561"/>
      <c r="BQ4" s="562"/>
      <c r="BR4" s="563" t="s">
        <v>585</v>
      </c>
      <c r="BS4" s="564"/>
      <c r="BT4" s="564"/>
      <c r="BU4" s="564"/>
      <c r="BV4" s="564"/>
      <c r="BW4" s="564"/>
      <c r="BX4" s="564"/>
      <c r="BY4" s="564"/>
      <c r="BZ4" s="564"/>
      <c r="CA4" s="564"/>
      <c r="CB4" s="565"/>
      <c r="CC4" s="563" t="s">
        <v>586</v>
      </c>
      <c r="CD4" s="564"/>
      <c r="CE4" s="564"/>
      <c r="CF4" s="564"/>
      <c r="CG4" s="564"/>
      <c r="CH4" s="564"/>
      <c r="CI4" s="564"/>
      <c r="CJ4" s="564"/>
      <c r="CK4" s="564"/>
      <c r="CL4" s="564"/>
      <c r="CM4" s="565"/>
      <c r="CN4" s="563" t="s">
        <v>587</v>
      </c>
      <c r="CO4" s="564"/>
      <c r="CP4" s="564"/>
      <c r="CQ4" s="564"/>
      <c r="CR4" s="564"/>
      <c r="CS4" s="564"/>
      <c r="CT4" s="564"/>
      <c r="CU4" s="564"/>
      <c r="CV4" s="564"/>
      <c r="CW4" s="564"/>
      <c r="CX4" s="565"/>
      <c r="CY4" s="563" t="s">
        <v>588</v>
      </c>
      <c r="CZ4" s="564"/>
      <c r="DA4" s="564"/>
      <c r="DB4" s="564"/>
      <c r="DC4" s="564"/>
      <c r="DD4" s="564"/>
      <c r="DE4" s="564"/>
      <c r="DF4" s="564"/>
      <c r="DG4" s="564"/>
      <c r="DH4" s="565"/>
      <c r="DI4" s="563" t="s">
        <v>589</v>
      </c>
      <c r="DJ4" s="564"/>
      <c r="DK4" s="564"/>
      <c r="DL4" s="564"/>
      <c r="DM4" s="564"/>
      <c r="DN4" s="564"/>
      <c r="DO4" s="564"/>
      <c r="DP4" s="564"/>
      <c r="DQ4" s="564"/>
      <c r="DR4" s="564"/>
      <c r="DS4" s="565"/>
      <c r="DT4" s="563" t="s">
        <v>590</v>
      </c>
      <c r="DU4" s="564"/>
      <c r="DV4" s="564"/>
      <c r="DW4" s="564"/>
      <c r="DX4" s="564"/>
      <c r="DY4" s="564"/>
      <c r="DZ4" s="564"/>
      <c r="EA4" s="564"/>
      <c r="EB4" s="564"/>
      <c r="EC4" s="564"/>
      <c r="ED4" s="565"/>
      <c r="EE4" s="563" t="s">
        <v>591</v>
      </c>
      <c r="EF4" s="564"/>
      <c r="EG4" s="564"/>
      <c r="EH4" s="564"/>
      <c r="EI4" s="564"/>
      <c r="EJ4" s="564"/>
      <c r="EK4" s="564"/>
      <c r="EL4" s="564"/>
      <c r="EM4" s="564"/>
      <c r="EN4" s="564"/>
      <c r="EO4" s="565"/>
      <c r="EP4" s="563" t="s">
        <v>592</v>
      </c>
      <c r="EQ4" s="564"/>
      <c r="ER4" s="564"/>
      <c r="ES4" s="564"/>
      <c r="ET4" s="564"/>
      <c r="EU4" s="564"/>
      <c r="EV4" s="564"/>
      <c r="EW4" s="564"/>
      <c r="EX4" s="564"/>
      <c r="EY4" s="564"/>
      <c r="EZ4" s="565"/>
      <c r="FA4" s="560" t="s">
        <v>593</v>
      </c>
      <c r="FB4" s="561"/>
      <c r="FC4" s="561"/>
      <c r="FD4" s="561"/>
      <c r="FE4" s="561"/>
      <c r="FF4" s="561"/>
      <c r="FG4" s="561"/>
      <c r="FH4" s="561"/>
      <c r="FI4" s="561"/>
      <c r="FJ4" s="561"/>
      <c r="FK4" s="562"/>
    </row>
    <row r="5" spans="1:167" s="49" customFormat="1" ht="13.5" customHeight="1" x14ac:dyDescent="0.2">
      <c r="A5" s="472" t="s">
        <v>53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4"/>
      <c r="W5" s="472" t="s">
        <v>52</v>
      </c>
      <c r="X5" s="473"/>
      <c r="Y5" s="473"/>
      <c r="Z5" s="473"/>
      <c r="AA5" s="473"/>
      <c r="AB5" s="473"/>
      <c r="AC5" s="474"/>
      <c r="AD5" s="472">
        <v>3</v>
      </c>
      <c r="AE5" s="473"/>
      <c r="AF5" s="473"/>
      <c r="AG5" s="473"/>
      <c r="AH5" s="473"/>
      <c r="AI5" s="473"/>
      <c r="AJ5" s="474"/>
      <c r="AK5" s="472">
        <v>4</v>
      </c>
      <c r="AL5" s="473"/>
      <c r="AM5" s="473"/>
      <c r="AN5" s="473"/>
      <c r="AO5" s="473"/>
      <c r="AP5" s="473"/>
      <c r="AQ5" s="473"/>
      <c r="AR5" s="473"/>
      <c r="AS5" s="473"/>
      <c r="AT5" s="473"/>
      <c r="AU5" s="474"/>
      <c r="AV5" s="472">
        <v>5</v>
      </c>
      <c r="AW5" s="473"/>
      <c r="AX5" s="473"/>
      <c r="AY5" s="473"/>
      <c r="AZ5" s="473"/>
      <c r="BA5" s="473"/>
      <c r="BB5" s="473"/>
      <c r="BC5" s="473"/>
      <c r="BD5" s="473"/>
      <c r="BE5" s="473"/>
      <c r="BF5" s="474"/>
      <c r="BG5" s="231">
        <v>6</v>
      </c>
      <c r="BH5" s="232"/>
      <c r="BI5" s="232"/>
      <c r="BJ5" s="232"/>
      <c r="BK5" s="232"/>
      <c r="BL5" s="232"/>
      <c r="BM5" s="232"/>
      <c r="BN5" s="232"/>
      <c r="BO5" s="232"/>
      <c r="BP5" s="232"/>
      <c r="BQ5" s="233"/>
      <c r="BR5" s="472">
        <v>7</v>
      </c>
      <c r="BS5" s="473"/>
      <c r="BT5" s="473"/>
      <c r="BU5" s="473"/>
      <c r="BV5" s="473"/>
      <c r="BW5" s="473"/>
      <c r="BX5" s="473"/>
      <c r="BY5" s="473"/>
      <c r="BZ5" s="473"/>
      <c r="CA5" s="473"/>
      <c r="CB5" s="474"/>
      <c r="CC5" s="472">
        <v>8</v>
      </c>
      <c r="CD5" s="473"/>
      <c r="CE5" s="473"/>
      <c r="CF5" s="473"/>
      <c r="CG5" s="473"/>
      <c r="CH5" s="473"/>
      <c r="CI5" s="473"/>
      <c r="CJ5" s="473"/>
      <c r="CK5" s="473"/>
      <c r="CL5" s="473"/>
      <c r="CM5" s="474"/>
      <c r="CN5" s="472">
        <v>9</v>
      </c>
      <c r="CO5" s="473"/>
      <c r="CP5" s="473"/>
      <c r="CQ5" s="473"/>
      <c r="CR5" s="473"/>
      <c r="CS5" s="473"/>
      <c r="CT5" s="473"/>
      <c r="CU5" s="473"/>
      <c r="CV5" s="473"/>
      <c r="CW5" s="473"/>
      <c r="CX5" s="474"/>
      <c r="CY5" s="472">
        <v>10</v>
      </c>
      <c r="CZ5" s="473"/>
      <c r="DA5" s="473"/>
      <c r="DB5" s="473"/>
      <c r="DC5" s="473"/>
      <c r="DD5" s="473"/>
      <c r="DE5" s="473"/>
      <c r="DF5" s="473"/>
      <c r="DG5" s="473"/>
      <c r="DH5" s="474"/>
      <c r="DI5" s="472">
        <v>11</v>
      </c>
      <c r="DJ5" s="473"/>
      <c r="DK5" s="473"/>
      <c r="DL5" s="473"/>
      <c r="DM5" s="473"/>
      <c r="DN5" s="473"/>
      <c r="DO5" s="473"/>
      <c r="DP5" s="473"/>
      <c r="DQ5" s="473"/>
      <c r="DR5" s="473"/>
      <c r="DS5" s="474"/>
      <c r="DT5" s="472">
        <v>12</v>
      </c>
      <c r="DU5" s="473"/>
      <c r="DV5" s="473"/>
      <c r="DW5" s="473"/>
      <c r="DX5" s="473"/>
      <c r="DY5" s="473"/>
      <c r="DZ5" s="473"/>
      <c r="EA5" s="473"/>
      <c r="EB5" s="473"/>
      <c r="EC5" s="473"/>
      <c r="ED5" s="474"/>
      <c r="EE5" s="472">
        <v>13</v>
      </c>
      <c r="EF5" s="473"/>
      <c r="EG5" s="473"/>
      <c r="EH5" s="473"/>
      <c r="EI5" s="473"/>
      <c r="EJ5" s="473"/>
      <c r="EK5" s="473"/>
      <c r="EL5" s="473"/>
      <c r="EM5" s="473"/>
      <c r="EN5" s="473"/>
      <c r="EO5" s="474"/>
      <c r="EP5" s="472">
        <v>14</v>
      </c>
      <c r="EQ5" s="473"/>
      <c r="ER5" s="473"/>
      <c r="ES5" s="473"/>
      <c r="ET5" s="473"/>
      <c r="EU5" s="473"/>
      <c r="EV5" s="473"/>
      <c r="EW5" s="473"/>
      <c r="EX5" s="473"/>
      <c r="EY5" s="473"/>
      <c r="EZ5" s="474"/>
      <c r="FA5" s="472">
        <v>15</v>
      </c>
      <c r="FB5" s="473"/>
      <c r="FC5" s="473"/>
      <c r="FD5" s="473"/>
      <c r="FE5" s="473"/>
      <c r="FF5" s="473"/>
      <c r="FG5" s="473"/>
      <c r="FH5" s="473"/>
      <c r="FI5" s="473"/>
      <c r="FJ5" s="473"/>
      <c r="FK5" s="474"/>
    </row>
    <row r="6" spans="1:167" s="13" customFormat="1" ht="15.75" customHeight="1" x14ac:dyDescent="0.2">
      <c r="A6" s="88"/>
      <c r="B6" s="508" t="s">
        <v>580</v>
      </c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8"/>
      <c r="U6" s="508"/>
      <c r="V6" s="509"/>
      <c r="W6" s="271" t="s">
        <v>581</v>
      </c>
      <c r="X6" s="272"/>
      <c r="Y6" s="272"/>
      <c r="Z6" s="272"/>
      <c r="AA6" s="272"/>
      <c r="AB6" s="272"/>
      <c r="AC6" s="273"/>
      <c r="AD6" s="419">
        <v>1</v>
      </c>
      <c r="AE6" s="420"/>
      <c r="AF6" s="420"/>
      <c r="AG6" s="420"/>
      <c r="AH6" s="420"/>
      <c r="AI6" s="420"/>
      <c r="AJ6" s="421"/>
      <c r="AK6" s="419">
        <v>1</v>
      </c>
      <c r="AL6" s="420"/>
      <c r="AM6" s="420"/>
      <c r="AN6" s="420"/>
      <c r="AO6" s="420"/>
      <c r="AP6" s="420"/>
      <c r="AQ6" s="420"/>
      <c r="AR6" s="420"/>
      <c r="AS6" s="420"/>
      <c r="AT6" s="420"/>
      <c r="AU6" s="421"/>
      <c r="AV6" s="419">
        <v>1</v>
      </c>
      <c r="AW6" s="420"/>
      <c r="AX6" s="420"/>
      <c r="AY6" s="420"/>
      <c r="AZ6" s="420"/>
      <c r="BA6" s="420"/>
      <c r="BB6" s="420"/>
      <c r="BC6" s="420"/>
      <c r="BD6" s="420"/>
      <c r="BE6" s="420"/>
      <c r="BF6" s="421"/>
      <c r="BG6" s="419">
        <v>1</v>
      </c>
      <c r="BH6" s="420"/>
      <c r="BI6" s="420"/>
      <c r="BJ6" s="420"/>
      <c r="BK6" s="420"/>
      <c r="BL6" s="420"/>
      <c r="BM6" s="420"/>
      <c r="BN6" s="420"/>
      <c r="BO6" s="420"/>
      <c r="BP6" s="420"/>
      <c r="BQ6" s="421"/>
      <c r="BR6" s="419">
        <v>1</v>
      </c>
      <c r="BS6" s="420"/>
      <c r="BT6" s="420"/>
      <c r="BU6" s="420"/>
      <c r="BV6" s="420"/>
      <c r="BW6" s="420"/>
      <c r="BX6" s="420"/>
      <c r="BY6" s="420"/>
      <c r="BZ6" s="420"/>
      <c r="CA6" s="420"/>
      <c r="CB6" s="421"/>
      <c r="CC6" s="419"/>
      <c r="CD6" s="420"/>
      <c r="CE6" s="420"/>
      <c r="CF6" s="420"/>
      <c r="CG6" s="420"/>
      <c r="CH6" s="420"/>
      <c r="CI6" s="420"/>
      <c r="CJ6" s="420"/>
      <c r="CK6" s="420"/>
      <c r="CL6" s="420"/>
      <c r="CM6" s="421"/>
      <c r="CN6" s="419"/>
      <c r="CO6" s="420"/>
      <c r="CP6" s="420"/>
      <c r="CQ6" s="420"/>
      <c r="CR6" s="420"/>
      <c r="CS6" s="420"/>
      <c r="CT6" s="420"/>
      <c r="CU6" s="420"/>
      <c r="CV6" s="420"/>
      <c r="CW6" s="420"/>
      <c r="CX6" s="421"/>
      <c r="CY6" s="419">
        <v>1</v>
      </c>
      <c r="CZ6" s="420"/>
      <c r="DA6" s="420"/>
      <c r="DB6" s="420"/>
      <c r="DC6" s="420"/>
      <c r="DD6" s="420"/>
      <c r="DE6" s="420"/>
      <c r="DF6" s="420"/>
      <c r="DG6" s="420"/>
      <c r="DH6" s="421"/>
      <c r="DI6" s="490">
        <v>1</v>
      </c>
      <c r="DJ6" s="491"/>
      <c r="DK6" s="491"/>
      <c r="DL6" s="491"/>
      <c r="DM6" s="491"/>
      <c r="DN6" s="491"/>
      <c r="DO6" s="491"/>
      <c r="DP6" s="491"/>
      <c r="DQ6" s="491"/>
      <c r="DR6" s="491"/>
      <c r="DS6" s="492"/>
      <c r="DT6" s="419">
        <v>1</v>
      </c>
      <c r="DU6" s="420"/>
      <c r="DV6" s="420"/>
      <c r="DW6" s="420"/>
      <c r="DX6" s="420"/>
      <c r="DY6" s="420"/>
      <c r="DZ6" s="420"/>
      <c r="EA6" s="420"/>
      <c r="EB6" s="420"/>
      <c r="EC6" s="420"/>
      <c r="ED6" s="421"/>
      <c r="EE6" s="419">
        <v>1</v>
      </c>
      <c r="EF6" s="420"/>
      <c r="EG6" s="420"/>
      <c r="EH6" s="420"/>
      <c r="EI6" s="420"/>
      <c r="EJ6" s="420"/>
      <c r="EK6" s="420"/>
      <c r="EL6" s="420"/>
      <c r="EM6" s="420"/>
      <c r="EN6" s="420"/>
      <c r="EO6" s="421"/>
      <c r="EP6" s="419">
        <v>1</v>
      </c>
      <c r="EQ6" s="420"/>
      <c r="ER6" s="420"/>
      <c r="ES6" s="420"/>
      <c r="ET6" s="420"/>
      <c r="EU6" s="420"/>
      <c r="EV6" s="420"/>
      <c r="EW6" s="420"/>
      <c r="EX6" s="420"/>
      <c r="EY6" s="420"/>
      <c r="EZ6" s="421"/>
      <c r="FA6" s="382">
        <v>1</v>
      </c>
      <c r="FB6" s="383"/>
      <c r="FC6" s="383"/>
      <c r="FD6" s="383"/>
      <c r="FE6" s="383"/>
      <c r="FF6" s="383"/>
      <c r="FG6" s="383"/>
      <c r="FH6" s="383"/>
      <c r="FI6" s="383"/>
      <c r="FJ6" s="383"/>
      <c r="FK6" s="384"/>
    </row>
    <row r="7" spans="1:167" s="13" customFormat="1" ht="30" customHeight="1" x14ac:dyDescent="0.2">
      <c r="A7" s="27"/>
      <c r="B7" s="508" t="s">
        <v>604</v>
      </c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8"/>
      <c r="U7" s="508"/>
      <c r="V7" s="509"/>
      <c r="W7" s="271" t="s">
        <v>582</v>
      </c>
      <c r="X7" s="272"/>
      <c r="Y7" s="272"/>
      <c r="Z7" s="272"/>
      <c r="AA7" s="272"/>
      <c r="AB7" s="272"/>
      <c r="AC7" s="273"/>
      <c r="AD7" s="419"/>
      <c r="AE7" s="420"/>
      <c r="AF7" s="420"/>
      <c r="AG7" s="420"/>
      <c r="AH7" s="420"/>
      <c r="AI7" s="420"/>
      <c r="AJ7" s="421"/>
      <c r="AK7" s="419"/>
      <c r="AL7" s="420"/>
      <c r="AM7" s="420"/>
      <c r="AN7" s="420"/>
      <c r="AO7" s="420"/>
      <c r="AP7" s="420"/>
      <c r="AQ7" s="420"/>
      <c r="AR7" s="420"/>
      <c r="AS7" s="420"/>
      <c r="AT7" s="420"/>
      <c r="AU7" s="421"/>
      <c r="AV7" s="419"/>
      <c r="AW7" s="420"/>
      <c r="AX7" s="420"/>
      <c r="AY7" s="420"/>
      <c r="AZ7" s="420"/>
      <c r="BA7" s="420"/>
      <c r="BB7" s="420"/>
      <c r="BC7" s="420"/>
      <c r="BD7" s="420"/>
      <c r="BE7" s="420"/>
      <c r="BF7" s="421"/>
      <c r="BG7" s="419"/>
      <c r="BH7" s="420"/>
      <c r="BI7" s="420"/>
      <c r="BJ7" s="420"/>
      <c r="BK7" s="420"/>
      <c r="BL7" s="420"/>
      <c r="BM7" s="420"/>
      <c r="BN7" s="420"/>
      <c r="BO7" s="420"/>
      <c r="BP7" s="420"/>
      <c r="BQ7" s="421"/>
      <c r="BR7" s="419"/>
      <c r="BS7" s="420"/>
      <c r="BT7" s="420"/>
      <c r="BU7" s="420"/>
      <c r="BV7" s="420"/>
      <c r="BW7" s="420"/>
      <c r="BX7" s="420"/>
      <c r="BY7" s="420"/>
      <c r="BZ7" s="420"/>
      <c r="CA7" s="420"/>
      <c r="CB7" s="421"/>
      <c r="CC7" s="419"/>
      <c r="CD7" s="420"/>
      <c r="CE7" s="420"/>
      <c r="CF7" s="420"/>
      <c r="CG7" s="420"/>
      <c r="CH7" s="420"/>
      <c r="CI7" s="420"/>
      <c r="CJ7" s="420"/>
      <c r="CK7" s="420"/>
      <c r="CL7" s="420"/>
      <c r="CM7" s="421"/>
      <c r="CN7" s="419"/>
      <c r="CO7" s="420"/>
      <c r="CP7" s="420"/>
      <c r="CQ7" s="420"/>
      <c r="CR7" s="420"/>
      <c r="CS7" s="420"/>
      <c r="CT7" s="420"/>
      <c r="CU7" s="420"/>
      <c r="CV7" s="420"/>
      <c r="CW7" s="420"/>
      <c r="CX7" s="421"/>
      <c r="CY7" s="419"/>
      <c r="CZ7" s="420"/>
      <c r="DA7" s="420"/>
      <c r="DB7" s="420"/>
      <c r="DC7" s="420"/>
      <c r="DD7" s="420"/>
      <c r="DE7" s="420"/>
      <c r="DF7" s="420"/>
      <c r="DG7" s="420"/>
      <c r="DH7" s="421"/>
      <c r="DI7" s="490"/>
      <c r="DJ7" s="491"/>
      <c r="DK7" s="491"/>
      <c r="DL7" s="491"/>
      <c r="DM7" s="491"/>
      <c r="DN7" s="491"/>
      <c r="DO7" s="491"/>
      <c r="DP7" s="491"/>
      <c r="DQ7" s="491"/>
      <c r="DR7" s="491"/>
      <c r="DS7" s="492"/>
      <c r="DT7" s="419"/>
      <c r="DU7" s="420"/>
      <c r="DV7" s="420"/>
      <c r="DW7" s="420"/>
      <c r="DX7" s="420"/>
      <c r="DY7" s="420"/>
      <c r="DZ7" s="420"/>
      <c r="EA7" s="420"/>
      <c r="EB7" s="420"/>
      <c r="EC7" s="420"/>
      <c r="ED7" s="421"/>
      <c r="EE7" s="419"/>
      <c r="EF7" s="420"/>
      <c r="EG7" s="420"/>
      <c r="EH7" s="420"/>
      <c r="EI7" s="420"/>
      <c r="EJ7" s="420"/>
      <c r="EK7" s="420"/>
      <c r="EL7" s="420"/>
      <c r="EM7" s="420"/>
      <c r="EN7" s="420"/>
      <c r="EO7" s="421"/>
      <c r="EP7" s="419"/>
      <c r="EQ7" s="420"/>
      <c r="ER7" s="420"/>
      <c r="ES7" s="420"/>
      <c r="ET7" s="420"/>
      <c r="EU7" s="420"/>
      <c r="EV7" s="420"/>
      <c r="EW7" s="420"/>
      <c r="EX7" s="420"/>
      <c r="EY7" s="420"/>
      <c r="EZ7" s="421"/>
      <c r="FA7" s="382"/>
      <c r="FB7" s="383"/>
      <c r="FC7" s="383"/>
      <c r="FD7" s="383"/>
      <c r="FE7" s="383"/>
      <c r="FF7" s="383"/>
      <c r="FG7" s="383"/>
      <c r="FH7" s="383"/>
      <c r="FI7" s="383"/>
      <c r="FJ7" s="383"/>
      <c r="FK7" s="384"/>
    </row>
    <row r="8" spans="1:167" ht="15.75" customHeight="1" x14ac:dyDescent="0.2">
      <c r="A8" s="27"/>
      <c r="B8" s="497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8"/>
      <c r="W8" s="271"/>
      <c r="X8" s="272"/>
      <c r="Y8" s="272"/>
      <c r="Z8" s="272"/>
      <c r="AA8" s="272"/>
      <c r="AB8" s="272"/>
      <c r="AC8" s="273"/>
      <c r="AD8" s="419"/>
      <c r="AE8" s="420"/>
      <c r="AF8" s="420"/>
      <c r="AG8" s="420"/>
      <c r="AH8" s="420"/>
      <c r="AI8" s="420"/>
      <c r="AJ8" s="421"/>
      <c r="AK8" s="419"/>
      <c r="AL8" s="420"/>
      <c r="AM8" s="420"/>
      <c r="AN8" s="420"/>
      <c r="AO8" s="420"/>
      <c r="AP8" s="420"/>
      <c r="AQ8" s="420"/>
      <c r="AR8" s="420"/>
      <c r="AS8" s="420"/>
      <c r="AT8" s="420"/>
      <c r="AU8" s="421"/>
      <c r="AV8" s="419"/>
      <c r="AW8" s="420"/>
      <c r="AX8" s="420"/>
      <c r="AY8" s="420"/>
      <c r="AZ8" s="420"/>
      <c r="BA8" s="420"/>
      <c r="BB8" s="420"/>
      <c r="BC8" s="420"/>
      <c r="BD8" s="420"/>
      <c r="BE8" s="420"/>
      <c r="BF8" s="421"/>
      <c r="BG8" s="419"/>
      <c r="BH8" s="420"/>
      <c r="BI8" s="420"/>
      <c r="BJ8" s="420"/>
      <c r="BK8" s="420"/>
      <c r="BL8" s="420"/>
      <c r="BM8" s="420"/>
      <c r="BN8" s="420"/>
      <c r="BO8" s="420"/>
      <c r="BP8" s="420"/>
      <c r="BQ8" s="421"/>
      <c r="BR8" s="419"/>
      <c r="BS8" s="420"/>
      <c r="BT8" s="420"/>
      <c r="BU8" s="420"/>
      <c r="BV8" s="420"/>
      <c r="BW8" s="420"/>
      <c r="BX8" s="420"/>
      <c r="BY8" s="420"/>
      <c r="BZ8" s="420"/>
      <c r="CA8" s="420"/>
      <c r="CB8" s="421"/>
      <c r="CC8" s="419"/>
      <c r="CD8" s="420"/>
      <c r="CE8" s="420"/>
      <c r="CF8" s="420"/>
      <c r="CG8" s="420"/>
      <c r="CH8" s="420"/>
      <c r="CI8" s="420"/>
      <c r="CJ8" s="420"/>
      <c r="CK8" s="420"/>
      <c r="CL8" s="420"/>
      <c r="CM8" s="421"/>
      <c r="CN8" s="419"/>
      <c r="CO8" s="420"/>
      <c r="CP8" s="420"/>
      <c r="CQ8" s="420"/>
      <c r="CR8" s="420"/>
      <c r="CS8" s="420"/>
      <c r="CT8" s="420"/>
      <c r="CU8" s="420"/>
      <c r="CV8" s="420"/>
      <c r="CW8" s="420"/>
      <c r="CX8" s="421"/>
      <c r="CY8" s="419"/>
      <c r="CZ8" s="420"/>
      <c r="DA8" s="420"/>
      <c r="DB8" s="420"/>
      <c r="DC8" s="420"/>
      <c r="DD8" s="420"/>
      <c r="DE8" s="420"/>
      <c r="DF8" s="420"/>
      <c r="DG8" s="420"/>
      <c r="DH8" s="421"/>
      <c r="DI8" s="490"/>
      <c r="DJ8" s="491"/>
      <c r="DK8" s="491"/>
      <c r="DL8" s="491"/>
      <c r="DM8" s="491"/>
      <c r="DN8" s="491"/>
      <c r="DO8" s="491"/>
      <c r="DP8" s="491"/>
      <c r="DQ8" s="491"/>
      <c r="DR8" s="491"/>
      <c r="DS8" s="492"/>
      <c r="DT8" s="419"/>
      <c r="DU8" s="420"/>
      <c r="DV8" s="420"/>
      <c r="DW8" s="420"/>
      <c r="DX8" s="420"/>
      <c r="DY8" s="420"/>
      <c r="DZ8" s="420"/>
      <c r="EA8" s="420"/>
      <c r="EB8" s="420"/>
      <c r="EC8" s="420"/>
      <c r="ED8" s="421"/>
      <c r="EE8" s="419"/>
      <c r="EF8" s="420"/>
      <c r="EG8" s="420"/>
      <c r="EH8" s="420"/>
      <c r="EI8" s="420"/>
      <c r="EJ8" s="420"/>
      <c r="EK8" s="420"/>
      <c r="EL8" s="420"/>
      <c r="EM8" s="420"/>
      <c r="EN8" s="420"/>
      <c r="EO8" s="421"/>
      <c r="EP8" s="419"/>
      <c r="EQ8" s="420"/>
      <c r="ER8" s="420"/>
      <c r="ES8" s="420"/>
      <c r="ET8" s="420"/>
      <c r="EU8" s="420"/>
      <c r="EV8" s="420"/>
      <c r="EW8" s="420"/>
      <c r="EX8" s="420"/>
      <c r="EY8" s="420"/>
      <c r="EZ8" s="421"/>
      <c r="FA8" s="382"/>
      <c r="FB8" s="383"/>
      <c r="FC8" s="383"/>
      <c r="FD8" s="383"/>
      <c r="FE8" s="383"/>
      <c r="FF8" s="383"/>
      <c r="FG8" s="383"/>
      <c r="FH8" s="383"/>
      <c r="FI8" s="383"/>
      <c r="FJ8" s="383"/>
      <c r="FK8" s="384"/>
    </row>
    <row r="9" spans="1:167" ht="15.75" customHeight="1" x14ac:dyDescent="0.2">
      <c r="A9" s="27"/>
      <c r="B9" s="497"/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8"/>
      <c r="W9" s="271"/>
      <c r="X9" s="272"/>
      <c r="Y9" s="272"/>
      <c r="Z9" s="272"/>
      <c r="AA9" s="272"/>
      <c r="AB9" s="272"/>
      <c r="AC9" s="273"/>
      <c r="AD9" s="419"/>
      <c r="AE9" s="420"/>
      <c r="AF9" s="420"/>
      <c r="AG9" s="420"/>
      <c r="AH9" s="420"/>
      <c r="AI9" s="420"/>
      <c r="AJ9" s="421"/>
      <c r="AK9" s="419"/>
      <c r="AL9" s="420"/>
      <c r="AM9" s="420"/>
      <c r="AN9" s="420"/>
      <c r="AO9" s="420"/>
      <c r="AP9" s="420"/>
      <c r="AQ9" s="420"/>
      <c r="AR9" s="420"/>
      <c r="AS9" s="420"/>
      <c r="AT9" s="420"/>
      <c r="AU9" s="421"/>
      <c r="AV9" s="419"/>
      <c r="AW9" s="420"/>
      <c r="AX9" s="420"/>
      <c r="AY9" s="420"/>
      <c r="AZ9" s="420"/>
      <c r="BA9" s="420"/>
      <c r="BB9" s="420"/>
      <c r="BC9" s="420"/>
      <c r="BD9" s="420"/>
      <c r="BE9" s="420"/>
      <c r="BF9" s="421"/>
      <c r="BG9" s="419"/>
      <c r="BH9" s="420"/>
      <c r="BI9" s="420"/>
      <c r="BJ9" s="420"/>
      <c r="BK9" s="420"/>
      <c r="BL9" s="420"/>
      <c r="BM9" s="420"/>
      <c r="BN9" s="420"/>
      <c r="BO9" s="420"/>
      <c r="BP9" s="420"/>
      <c r="BQ9" s="421"/>
      <c r="BR9" s="419"/>
      <c r="BS9" s="420"/>
      <c r="BT9" s="420"/>
      <c r="BU9" s="420"/>
      <c r="BV9" s="420"/>
      <c r="BW9" s="420"/>
      <c r="BX9" s="420"/>
      <c r="BY9" s="420"/>
      <c r="BZ9" s="420"/>
      <c r="CA9" s="420"/>
      <c r="CB9" s="421"/>
      <c r="CC9" s="419"/>
      <c r="CD9" s="420"/>
      <c r="CE9" s="420"/>
      <c r="CF9" s="420"/>
      <c r="CG9" s="420"/>
      <c r="CH9" s="420"/>
      <c r="CI9" s="420"/>
      <c r="CJ9" s="420"/>
      <c r="CK9" s="420"/>
      <c r="CL9" s="420"/>
      <c r="CM9" s="421"/>
      <c r="CN9" s="419"/>
      <c r="CO9" s="420"/>
      <c r="CP9" s="420"/>
      <c r="CQ9" s="420"/>
      <c r="CR9" s="420"/>
      <c r="CS9" s="420"/>
      <c r="CT9" s="420"/>
      <c r="CU9" s="420"/>
      <c r="CV9" s="420"/>
      <c r="CW9" s="420"/>
      <c r="CX9" s="421"/>
      <c r="CY9" s="419"/>
      <c r="CZ9" s="420"/>
      <c r="DA9" s="420"/>
      <c r="DB9" s="420"/>
      <c r="DC9" s="420"/>
      <c r="DD9" s="420"/>
      <c r="DE9" s="420"/>
      <c r="DF9" s="420"/>
      <c r="DG9" s="420"/>
      <c r="DH9" s="421"/>
      <c r="DI9" s="490"/>
      <c r="DJ9" s="491"/>
      <c r="DK9" s="491"/>
      <c r="DL9" s="491"/>
      <c r="DM9" s="491"/>
      <c r="DN9" s="491"/>
      <c r="DO9" s="491"/>
      <c r="DP9" s="491"/>
      <c r="DQ9" s="491"/>
      <c r="DR9" s="491"/>
      <c r="DS9" s="492"/>
      <c r="DT9" s="419"/>
      <c r="DU9" s="420"/>
      <c r="DV9" s="420"/>
      <c r="DW9" s="420"/>
      <c r="DX9" s="420"/>
      <c r="DY9" s="420"/>
      <c r="DZ9" s="420"/>
      <c r="EA9" s="420"/>
      <c r="EB9" s="420"/>
      <c r="EC9" s="420"/>
      <c r="ED9" s="421"/>
      <c r="EE9" s="419"/>
      <c r="EF9" s="420"/>
      <c r="EG9" s="420"/>
      <c r="EH9" s="420"/>
      <c r="EI9" s="420"/>
      <c r="EJ9" s="420"/>
      <c r="EK9" s="420"/>
      <c r="EL9" s="420"/>
      <c r="EM9" s="420"/>
      <c r="EN9" s="420"/>
      <c r="EO9" s="421"/>
      <c r="EP9" s="419"/>
      <c r="EQ9" s="420"/>
      <c r="ER9" s="420"/>
      <c r="ES9" s="420"/>
      <c r="ET9" s="420"/>
      <c r="EU9" s="420"/>
      <c r="EV9" s="420"/>
      <c r="EW9" s="420"/>
      <c r="EX9" s="420"/>
      <c r="EY9" s="420"/>
      <c r="EZ9" s="421"/>
      <c r="FA9" s="382"/>
      <c r="FB9" s="383"/>
      <c r="FC9" s="383"/>
      <c r="FD9" s="383"/>
      <c r="FE9" s="383"/>
      <c r="FF9" s="383"/>
      <c r="FG9" s="383"/>
      <c r="FH9" s="383"/>
      <c r="FI9" s="383"/>
      <c r="FJ9" s="383"/>
      <c r="FK9" s="384"/>
    </row>
    <row r="10" spans="1:167" ht="15.75" customHeight="1" x14ac:dyDescent="0.2">
      <c r="A10" s="27"/>
      <c r="B10" s="497"/>
      <c r="C10" s="497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7"/>
      <c r="R10" s="497"/>
      <c r="S10" s="497"/>
      <c r="T10" s="497"/>
      <c r="U10" s="497"/>
      <c r="V10" s="498"/>
      <c r="W10" s="271"/>
      <c r="X10" s="272"/>
      <c r="Y10" s="272"/>
      <c r="Z10" s="272"/>
      <c r="AA10" s="272"/>
      <c r="AB10" s="272"/>
      <c r="AC10" s="273"/>
      <c r="AD10" s="419"/>
      <c r="AE10" s="420"/>
      <c r="AF10" s="420"/>
      <c r="AG10" s="420"/>
      <c r="AH10" s="420"/>
      <c r="AI10" s="420"/>
      <c r="AJ10" s="421"/>
      <c r="AK10" s="419"/>
      <c r="AL10" s="420"/>
      <c r="AM10" s="420"/>
      <c r="AN10" s="420"/>
      <c r="AO10" s="420"/>
      <c r="AP10" s="420"/>
      <c r="AQ10" s="420"/>
      <c r="AR10" s="420"/>
      <c r="AS10" s="420"/>
      <c r="AT10" s="420"/>
      <c r="AU10" s="421"/>
      <c r="AV10" s="419"/>
      <c r="AW10" s="420"/>
      <c r="AX10" s="420"/>
      <c r="AY10" s="420"/>
      <c r="AZ10" s="420"/>
      <c r="BA10" s="420"/>
      <c r="BB10" s="420"/>
      <c r="BC10" s="420"/>
      <c r="BD10" s="420"/>
      <c r="BE10" s="420"/>
      <c r="BF10" s="421"/>
      <c r="BG10" s="419"/>
      <c r="BH10" s="420"/>
      <c r="BI10" s="420"/>
      <c r="BJ10" s="420"/>
      <c r="BK10" s="420"/>
      <c r="BL10" s="420"/>
      <c r="BM10" s="420"/>
      <c r="BN10" s="420"/>
      <c r="BO10" s="420"/>
      <c r="BP10" s="420"/>
      <c r="BQ10" s="421"/>
      <c r="BR10" s="419"/>
      <c r="BS10" s="420"/>
      <c r="BT10" s="420"/>
      <c r="BU10" s="420"/>
      <c r="BV10" s="420"/>
      <c r="BW10" s="420"/>
      <c r="BX10" s="420"/>
      <c r="BY10" s="420"/>
      <c r="BZ10" s="420"/>
      <c r="CA10" s="420"/>
      <c r="CB10" s="421"/>
      <c r="CC10" s="419"/>
      <c r="CD10" s="420"/>
      <c r="CE10" s="420"/>
      <c r="CF10" s="420"/>
      <c r="CG10" s="420"/>
      <c r="CH10" s="420"/>
      <c r="CI10" s="420"/>
      <c r="CJ10" s="420"/>
      <c r="CK10" s="420"/>
      <c r="CL10" s="420"/>
      <c r="CM10" s="421"/>
      <c r="CN10" s="419"/>
      <c r="CO10" s="420"/>
      <c r="CP10" s="420"/>
      <c r="CQ10" s="420"/>
      <c r="CR10" s="420"/>
      <c r="CS10" s="420"/>
      <c r="CT10" s="420"/>
      <c r="CU10" s="420"/>
      <c r="CV10" s="420"/>
      <c r="CW10" s="420"/>
      <c r="CX10" s="421"/>
      <c r="CY10" s="419"/>
      <c r="CZ10" s="420"/>
      <c r="DA10" s="420"/>
      <c r="DB10" s="420"/>
      <c r="DC10" s="420"/>
      <c r="DD10" s="420"/>
      <c r="DE10" s="420"/>
      <c r="DF10" s="420"/>
      <c r="DG10" s="420"/>
      <c r="DH10" s="421"/>
      <c r="DI10" s="490"/>
      <c r="DJ10" s="491"/>
      <c r="DK10" s="491"/>
      <c r="DL10" s="491"/>
      <c r="DM10" s="491"/>
      <c r="DN10" s="491"/>
      <c r="DO10" s="491"/>
      <c r="DP10" s="491"/>
      <c r="DQ10" s="491"/>
      <c r="DR10" s="491"/>
      <c r="DS10" s="492"/>
      <c r="DT10" s="419"/>
      <c r="DU10" s="420"/>
      <c r="DV10" s="420"/>
      <c r="DW10" s="420"/>
      <c r="DX10" s="420"/>
      <c r="DY10" s="420"/>
      <c r="DZ10" s="420"/>
      <c r="EA10" s="420"/>
      <c r="EB10" s="420"/>
      <c r="EC10" s="420"/>
      <c r="ED10" s="421"/>
      <c r="EE10" s="419"/>
      <c r="EF10" s="420"/>
      <c r="EG10" s="420"/>
      <c r="EH10" s="420"/>
      <c r="EI10" s="420"/>
      <c r="EJ10" s="420"/>
      <c r="EK10" s="420"/>
      <c r="EL10" s="420"/>
      <c r="EM10" s="420"/>
      <c r="EN10" s="420"/>
      <c r="EO10" s="421"/>
      <c r="EP10" s="419"/>
      <c r="EQ10" s="420"/>
      <c r="ER10" s="420"/>
      <c r="ES10" s="420"/>
      <c r="ET10" s="420"/>
      <c r="EU10" s="420"/>
      <c r="EV10" s="420"/>
      <c r="EW10" s="420"/>
      <c r="EX10" s="420"/>
      <c r="EY10" s="420"/>
      <c r="EZ10" s="421"/>
      <c r="FA10" s="382"/>
      <c r="FB10" s="383"/>
      <c r="FC10" s="383"/>
      <c r="FD10" s="383"/>
      <c r="FE10" s="383"/>
      <c r="FF10" s="383"/>
      <c r="FG10" s="383"/>
      <c r="FH10" s="383"/>
      <c r="FI10" s="383"/>
      <c r="FJ10" s="383"/>
      <c r="FK10" s="384"/>
    </row>
    <row r="11" spans="1:167" s="8" customFormat="1" ht="15" customHeight="1" x14ac:dyDescent="0.2">
      <c r="C11" s="109"/>
      <c r="D11" s="109"/>
      <c r="E11" s="110" t="s">
        <v>594</v>
      </c>
    </row>
    <row r="12" spans="1:167" s="8" customFormat="1" ht="12" customHeight="1" x14ac:dyDescent="0.2">
      <c r="E12" s="111" t="s">
        <v>595</v>
      </c>
    </row>
    <row r="13" spans="1:167" s="54" customFormat="1" ht="15.75" x14ac:dyDescent="0.25"/>
    <row r="14" spans="1:167" s="108" customFormat="1" ht="21" customHeight="1" x14ac:dyDescent="0.2">
      <c r="A14" s="466" t="s">
        <v>95</v>
      </c>
      <c r="B14" s="467"/>
      <c r="C14" s="467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8"/>
      <c r="W14" s="466" t="s">
        <v>579</v>
      </c>
      <c r="X14" s="467"/>
      <c r="Y14" s="467"/>
      <c r="Z14" s="467"/>
      <c r="AA14" s="467"/>
      <c r="AB14" s="467"/>
      <c r="AC14" s="468"/>
      <c r="AD14" s="566" t="s">
        <v>603</v>
      </c>
      <c r="AE14" s="567"/>
      <c r="AF14" s="567"/>
      <c r="AG14" s="567"/>
      <c r="AH14" s="567"/>
      <c r="AI14" s="567"/>
      <c r="AJ14" s="567"/>
      <c r="AK14" s="567"/>
      <c r="AL14" s="567"/>
      <c r="AM14" s="567"/>
      <c r="AN14" s="567"/>
      <c r="AO14" s="567"/>
      <c r="AP14" s="567"/>
      <c r="AQ14" s="567"/>
      <c r="AR14" s="567"/>
      <c r="AS14" s="567"/>
      <c r="AT14" s="567"/>
      <c r="AU14" s="567"/>
      <c r="AV14" s="567"/>
      <c r="AW14" s="567"/>
      <c r="AX14" s="567"/>
      <c r="AY14" s="567"/>
      <c r="AZ14" s="567"/>
      <c r="BA14" s="567"/>
      <c r="BB14" s="567"/>
      <c r="BC14" s="567"/>
      <c r="BD14" s="567"/>
      <c r="BE14" s="567"/>
      <c r="BF14" s="567"/>
      <c r="BG14" s="567"/>
      <c r="BH14" s="567"/>
      <c r="BI14" s="567"/>
      <c r="BJ14" s="567"/>
      <c r="BK14" s="567"/>
      <c r="BL14" s="567"/>
      <c r="BM14" s="567"/>
      <c r="BN14" s="567"/>
      <c r="BO14" s="567"/>
      <c r="BP14" s="567"/>
      <c r="BQ14" s="567"/>
      <c r="BR14" s="567"/>
      <c r="BS14" s="567"/>
      <c r="BT14" s="567"/>
      <c r="BU14" s="567"/>
      <c r="BV14" s="567"/>
      <c r="BW14" s="567"/>
      <c r="BX14" s="567"/>
      <c r="BY14" s="567"/>
      <c r="BZ14" s="567"/>
      <c r="CA14" s="567"/>
      <c r="CB14" s="567"/>
      <c r="CC14" s="567"/>
      <c r="CD14" s="567"/>
      <c r="CE14" s="567"/>
      <c r="CF14" s="567"/>
      <c r="CG14" s="567"/>
      <c r="CH14" s="567"/>
      <c r="CI14" s="567"/>
      <c r="CJ14" s="567"/>
      <c r="CK14" s="567"/>
      <c r="CL14" s="567"/>
      <c r="CM14" s="567"/>
      <c r="CN14" s="567"/>
      <c r="CO14" s="567"/>
      <c r="CP14" s="567"/>
      <c r="CQ14" s="567"/>
      <c r="CR14" s="567"/>
      <c r="CS14" s="567"/>
      <c r="CT14" s="567"/>
      <c r="CU14" s="567"/>
      <c r="CV14" s="567"/>
      <c r="CW14" s="567"/>
      <c r="CX14" s="567"/>
      <c r="CY14" s="567"/>
      <c r="CZ14" s="567"/>
      <c r="DA14" s="567"/>
      <c r="DB14" s="567"/>
      <c r="DC14" s="567"/>
      <c r="DD14" s="567"/>
      <c r="DE14" s="567"/>
      <c r="DF14" s="567"/>
      <c r="DG14" s="567"/>
      <c r="DH14" s="567"/>
      <c r="DI14" s="567"/>
      <c r="DJ14" s="567"/>
      <c r="DK14" s="567"/>
      <c r="DL14" s="567"/>
      <c r="DM14" s="567"/>
      <c r="DN14" s="567"/>
      <c r="DO14" s="567"/>
      <c r="DP14" s="567"/>
      <c r="DQ14" s="567"/>
      <c r="DR14" s="567"/>
      <c r="DS14" s="567"/>
      <c r="DT14" s="567"/>
      <c r="DU14" s="567"/>
      <c r="DV14" s="567"/>
      <c r="DW14" s="567"/>
      <c r="DX14" s="567"/>
      <c r="DY14" s="568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</row>
    <row r="15" spans="1:167" s="108" customFormat="1" ht="33" customHeight="1" x14ac:dyDescent="0.2">
      <c r="A15" s="469"/>
      <c r="B15" s="470"/>
      <c r="C15" s="470"/>
      <c r="D15" s="470"/>
      <c r="E15" s="470"/>
      <c r="F15" s="470"/>
      <c r="G15" s="470"/>
      <c r="H15" s="470"/>
      <c r="I15" s="470"/>
      <c r="J15" s="470"/>
      <c r="K15" s="470"/>
      <c r="L15" s="470"/>
      <c r="M15" s="470"/>
      <c r="N15" s="470"/>
      <c r="O15" s="470"/>
      <c r="P15" s="470"/>
      <c r="Q15" s="470"/>
      <c r="R15" s="470"/>
      <c r="S15" s="470"/>
      <c r="T15" s="470"/>
      <c r="U15" s="470"/>
      <c r="V15" s="471"/>
      <c r="W15" s="469"/>
      <c r="X15" s="470"/>
      <c r="Y15" s="470"/>
      <c r="Z15" s="470"/>
      <c r="AA15" s="470"/>
      <c r="AB15" s="470"/>
      <c r="AC15" s="471"/>
      <c r="AD15" s="563" t="s">
        <v>596</v>
      </c>
      <c r="AE15" s="564"/>
      <c r="AF15" s="564"/>
      <c r="AG15" s="564"/>
      <c r="AH15" s="564"/>
      <c r="AI15" s="564"/>
      <c r="AJ15" s="564"/>
      <c r="AK15" s="564"/>
      <c r="AL15" s="564"/>
      <c r="AM15" s="564"/>
      <c r="AN15" s="564"/>
      <c r="AO15" s="565"/>
      <c r="AP15" s="563" t="s">
        <v>597</v>
      </c>
      <c r="AQ15" s="564"/>
      <c r="AR15" s="564"/>
      <c r="AS15" s="564"/>
      <c r="AT15" s="564"/>
      <c r="AU15" s="564"/>
      <c r="AV15" s="564"/>
      <c r="AW15" s="564"/>
      <c r="AX15" s="564"/>
      <c r="AY15" s="564"/>
      <c r="AZ15" s="564"/>
      <c r="BA15" s="565"/>
      <c r="BB15" s="563" t="s">
        <v>598</v>
      </c>
      <c r="BC15" s="564"/>
      <c r="BD15" s="564"/>
      <c r="BE15" s="564"/>
      <c r="BF15" s="564"/>
      <c r="BG15" s="564"/>
      <c r="BH15" s="564"/>
      <c r="BI15" s="564"/>
      <c r="BJ15" s="564"/>
      <c r="BK15" s="564"/>
      <c r="BL15" s="564"/>
      <c r="BM15" s="564"/>
      <c r="BN15" s="564"/>
      <c r="BO15" s="565"/>
      <c r="BP15" s="560" t="s">
        <v>599</v>
      </c>
      <c r="BQ15" s="561"/>
      <c r="BR15" s="561"/>
      <c r="BS15" s="561"/>
      <c r="BT15" s="561"/>
      <c r="BU15" s="561"/>
      <c r="BV15" s="561"/>
      <c r="BW15" s="561"/>
      <c r="BX15" s="561"/>
      <c r="BY15" s="561"/>
      <c r="BZ15" s="561"/>
      <c r="CA15" s="562"/>
      <c r="CB15" s="560" t="s">
        <v>600</v>
      </c>
      <c r="CC15" s="561"/>
      <c r="CD15" s="561"/>
      <c r="CE15" s="561"/>
      <c r="CF15" s="561"/>
      <c r="CG15" s="561"/>
      <c r="CH15" s="561"/>
      <c r="CI15" s="561"/>
      <c r="CJ15" s="561"/>
      <c r="CK15" s="561"/>
      <c r="CL15" s="561"/>
      <c r="CM15" s="562"/>
      <c r="CN15" s="560" t="s">
        <v>601</v>
      </c>
      <c r="CO15" s="561"/>
      <c r="CP15" s="561"/>
      <c r="CQ15" s="561"/>
      <c r="CR15" s="561"/>
      <c r="CS15" s="561"/>
      <c r="CT15" s="561"/>
      <c r="CU15" s="561"/>
      <c r="CV15" s="561"/>
      <c r="CW15" s="561"/>
      <c r="CX15" s="561"/>
      <c r="CY15" s="562"/>
      <c r="CZ15" s="560" t="s">
        <v>791</v>
      </c>
      <c r="DA15" s="561"/>
      <c r="DB15" s="561"/>
      <c r="DC15" s="561"/>
      <c r="DD15" s="561"/>
      <c r="DE15" s="561"/>
      <c r="DF15" s="561"/>
      <c r="DG15" s="561"/>
      <c r="DH15" s="561"/>
      <c r="DI15" s="561"/>
      <c r="DJ15" s="561"/>
      <c r="DK15" s="562"/>
      <c r="DL15" s="560" t="s">
        <v>602</v>
      </c>
      <c r="DM15" s="561"/>
      <c r="DN15" s="561"/>
      <c r="DO15" s="561"/>
      <c r="DP15" s="561"/>
      <c r="DQ15" s="561"/>
      <c r="DR15" s="561"/>
      <c r="DS15" s="561"/>
      <c r="DT15" s="561"/>
      <c r="DU15" s="561"/>
      <c r="DV15" s="561"/>
      <c r="DW15" s="561"/>
      <c r="DX15" s="561"/>
      <c r="DY15" s="56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</row>
    <row r="16" spans="1:167" s="49" customFormat="1" ht="13.5" customHeight="1" x14ac:dyDescent="0.2">
      <c r="A16" s="472" t="s">
        <v>53</v>
      </c>
      <c r="B16" s="473"/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4"/>
      <c r="W16" s="472" t="s">
        <v>52</v>
      </c>
      <c r="X16" s="473"/>
      <c r="Y16" s="473"/>
      <c r="Z16" s="473"/>
      <c r="AA16" s="473"/>
      <c r="AB16" s="473"/>
      <c r="AC16" s="474"/>
      <c r="AD16" s="472">
        <v>16</v>
      </c>
      <c r="AE16" s="473"/>
      <c r="AF16" s="473"/>
      <c r="AG16" s="473"/>
      <c r="AH16" s="473"/>
      <c r="AI16" s="473"/>
      <c r="AJ16" s="473"/>
      <c r="AK16" s="473"/>
      <c r="AL16" s="473"/>
      <c r="AM16" s="473"/>
      <c r="AN16" s="473"/>
      <c r="AO16" s="474"/>
      <c r="AP16" s="472">
        <v>17</v>
      </c>
      <c r="AQ16" s="473"/>
      <c r="AR16" s="473"/>
      <c r="AS16" s="473"/>
      <c r="AT16" s="473"/>
      <c r="AU16" s="473"/>
      <c r="AV16" s="473"/>
      <c r="AW16" s="473"/>
      <c r="AX16" s="473"/>
      <c r="AY16" s="473"/>
      <c r="AZ16" s="473"/>
      <c r="BA16" s="474"/>
      <c r="BB16" s="472">
        <v>18</v>
      </c>
      <c r="BC16" s="473"/>
      <c r="BD16" s="473"/>
      <c r="BE16" s="473"/>
      <c r="BF16" s="473"/>
      <c r="BG16" s="473"/>
      <c r="BH16" s="473"/>
      <c r="BI16" s="473"/>
      <c r="BJ16" s="473"/>
      <c r="BK16" s="473"/>
      <c r="BL16" s="473"/>
      <c r="BM16" s="473"/>
      <c r="BN16" s="473"/>
      <c r="BO16" s="474"/>
      <c r="BP16" s="231">
        <v>19</v>
      </c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3"/>
      <c r="CB16" s="231">
        <v>20</v>
      </c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  <c r="CM16" s="233"/>
      <c r="CN16" s="231">
        <v>21</v>
      </c>
      <c r="CO16" s="232"/>
      <c r="CP16" s="232"/>
      <c r="CQ16" s="232"/>
      <c r="CR16" s="232"/>
      <c r="CS16" s="232"/>
      <c r="CT16" s="232"/>
      <c r="CU16" s="232"/>
      <c r="CV16" s="232"/>
      <c r="CW16" s="232"/>
      <c r="CX16" s="232"/>
      <c r="CY16" s="233"/>
      <c r="CZ16" s="231">
        <v>22</v>
      </c>
      <c r="DA16" s="232"/>
      <c r="DB16" s="232"/>
      <c r="DC16" s="232"/>
      <c r="DD16" s="232"/>
      <c r="DE16" s="232"/>
      <c r="DF16" s="232"/>
      <c r="DG16" s="232"/>
      <c r="DH16" s="232"/>
      <c r="DI16" s="232"/>
      <c r="DJ16" s="232"/>
      <c r="DK16" s="233"/>
      <c r="DL16" s="231">
        <v>23</v>
      </c>
      <c r="DM16" s="232"/>
      <c r="DN16" s="232"/>
      <c r="DO16" s="232"/>
      <c r="DP16" s="232"/>
      <c r="DQ16" s="232"/>
      <c r="DR16" s="232"/>
      <c r="DS16" s="232"/>
      <c r="DT16" s="232"/>
      <c r="DU16" s="232"/>
      <c r="DV16" s="232"/>
      <c r="DW16" s="232"/>
      <c r="DX16" s="232"/>
      <c r="DY16" s="233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</row>
    <row r="17" spans="1:167" s="13" customFormat="1" ht="15.75" customHeight="1" x14ac:dyDescent="0.2">
      <c r="A17" s="88"/>
      <c r="B17" s="508" t="s">
        <v>580</v>
      </c>
      <c r="C17" s="508"/>
      <c r="D17" s="508"/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9"/>
      <c r="W17" s="271" t="s">
        <v>581</v>
      </c>
      <c r="X17" s="272"/>
      <c r="Y17" s="272"/>
      <c r="Z17" s="272"/>
      <c r="AA17" s="272"/>
      <c r="AB17" s="272"/>
      <c r="AC17" s="273"/>
      <c r="AD17" s="419"/>
      <c r="AE17" s="420"/>
      <c r="AF17" s="420"/>
      <c r="AG17" s="420"/>
      <c r="AH17" s="420"/>
      <c r="AI17" s="420"/>
      <c r="AJ17" s="420"/>
      <c r="AK17" s="420"/>
      <c r="AL17" s="420"/>
      <c r="AM17" s="420"/>
      <c r="AN17" s="420"/>
      <c r="AO17" s="421"/>
      <c r="AP17" s="490"/>
      <c r="AQ17" s="491"/>
      <c r="AR17" s="491"/>
      <c r="AS17" s="491"/>
      <c r="AT17" s="491"/>
      <c r="AU17" s="491"/>
      <c r="AV17" s="491"/>
      <c r="AW17" s="491"/>
      <c r="AX17" s="491"/>
      <c r="AY17" s="491"/>
      <c r="AZ17" s="491"/>
      <c r="BA17" s="492"/>
      <c r="BB17" s="419">
        <v>1</v>
      </c>
      <c r="BC17" s="420"/>
      <c r="BD17" s="420"/>
      <c r="BE17" s="420"/>
      <c r="BF17" s="420"/>
      <c r="BG17" s="420"/>
      <c r="BH17" s="420"/>
      <c r="BI17" s="420"/>
      <c r="BJ17" s="420"/>
      <c r="BK17" s="420"/>
      <c r="BL17" s="420"/>
      <c r="BM17" s="420"/>
      <c r="BN17" s="420"/>
      <c r="BO17" s="421"/>
      <c r="BP17" s="419"/>
      <c r="BQ17" s="420"/>
      <c r="BR17" s="420"/>
      <c r="BS17" s="420"/>
      <c r="BT17" s="420"/>
      <c r="BU17" s="420"/>
      <c r="BV17" s="420"/>
      <c r="BW17" s="420"/>
      <c r="BX17" s="420"/>
      <c r="BY17" s="420"/>
      <c r="BZ17" s="420"/>
      <c r="CA17" s="421"/>
      <c r="CB17" s="419"/>
      <c r="CC17" s="420"/>
      <c r="CD17" s="420"/>
      <c r="CE17" s="420"/>
      <c r="CF17" s="420"/>
      <c r="CG17" s="420"/>
      <c r="CH17" s="420"/>
      <c r="CI17" s="420"/>
      <c r="CJ17" s="420"/>
      <c r="CK17" s="420"/>
      <c r="CL17" s="420"/>
      <c r="CM17" s="421"/>
      <c r="CN17" s="419"/>
      <c r="CO17" s="420"/>
      <c r="CP17" s="420"/>
      <c r="CQ17" s="420"/>
      <c r="CR17" s="420"/>
      <c r="CS17" s="420"/>
      <c r="CT17" s="420"/>
      <c r="CU17" s="420"/>
      <c r="CV17" s="420"/>
      <c r="CW17" s="420"/>
      <c r="CX17" s="420"/>
      <c r="CY17" s="421"/>
      <c r="CZ17" s="419"/>
      <c r="DA17" s="420"/>
      <c r="DB17" s="420"/>
      <c r="DC17" s="420"/>
      <c r="DD17" s="420"/>
      <c r="DE17" s="420"/>
      <c r="DF17" s="420"/>
      <c r="DG17" s="420"/>
      <c r="DH17" s="420"/>
      <c r="DI17" s="420"/>
      <c r="DJ17" s="420"/>
      <c r="DK17" s="421"/>
      <c r="DL17" s="419"/>
      <c r="DM17" s="420"/>
      <c r="DN17" s="420"/>
      <c r="DO17" s="420"/>
      <c r="DP17" s="420"/>
      <c r="DQ17" s="420"/>
      <c r="DR17" s="420"/>
      <c r="DS17" s="420"/>
      <c r="DT17" s="420"/>
      <c r="DU17" s="420"/>
      <c r="DV17" s="420"/>
      <c r="DW17" s="420"/>
      <c r="DX17" s="420"/>
      <c r="DY17" s="421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</row>
    <row r="18" spans="1:167" s="13" customFormat="1" ht="30" customHeight="1" x14ac:dyDescent="0.2">
      <c r="A18" s="27"/>
      <c r="B18" s="508" t="s">
        <v>604</v>
      </c>
      <c r="C18" s="508"/>
      <c r="D18" s="508"/>
      <c r="E18" s="508"/>
      <c r="F18" s="508"/>
      <c r="G18" s="508"/>
      <c r="H18" s="508"/>
      <c r="I18" s="508"/>
      <c r="J18" s="508"/>
      <c r="K18" s="508"/>
      <c r="L18" s="508"/>
      <c r="M18" s="508"/>
      <c r="N18" s="508"/>
      <c r="O18" s="508"/>
      <c r="P18" s="508"/>
      <c r="Q18" s="508"/>
      <c r="R18" s="508"/>
      <c r="S18" s="508"/>
      <c r="T18" s="508"/>
      <c r="U18" s="508"/>
      <c r="V18" s="509"/>
      <c r="W18" s="271" t="s">
        <v>582</v>
      </c>
      <c r="X18" s="272"/>
      <c r="Y18" s="272"/>
      <c r="Z18" s="272"/>
      <c r="AA18" s="272"/>
      <c r="AB18" s="272"/>
      <c r="AC18" s="273"/>
      <c r="AD18" s="419"/>
      <c r="AE18" s="420"/>
      <c r="AF18" s="420"/>
      <c r="AG18" s="420"/>
      <c r="AH18" s="420"/>
      <c r="AI18" s="420"/>
      <c r="AJ18" s="420"/>
      <c r="AK18" s="420"/>
      <c r="AL18" s="420"/>
      <c r="AM18" s="420"/>
      <c r="AN18" s="420"/>
      <c r="AO18" s="421"/>
      <c r="AP18" s="490"/>
      <c r="AQ18" s="491"/>
      <c r="AR18" s="491"/>
      <c r="AS18" s="491"/>
      <c r="AT18" s="491"/>
      <c r="AU18" s="491"/>
      <c r="AV18" s="491"/>
      <c r="AW18" s="491"/>
      <c r="AX18" s="491"/>
      <c r="AY18" s="491"/>
      <c r="AZ18" s="491"/>
      <c r="BA18" s="492"/>
      <c r="BB18" s="419"/>
      <c r="BC18" s="420"/>
      <c r="BD18" s="420"/>
      <c r="BE18" s="420"/>
      <c r="BF18" s="420"/>
      <c r="BG18" s="420"/>
      <c r="BH18" s="420"/>
      <c r="BI18" s="420"/>
      <c r="BJ18" s="420"/>
      <c r="BK18" s="420"/>
      <c r="BL18" s="420"/>
      <c r="BM18" s="420"/>
      <c r="BN18" s="420"/>
      <c r="BO18" s="421"/>
      <c r="BP18" s="419"/>
      <c r="BQ18" s="420"/>
      <c r="BR18" s="420"/>
      <c r="BS18" s="420"/>
      <c r="BT18" s="420"/>
      <c r="BU18" s="420"/>
      <c r="BV18" s="420"/>
      <c r="BW18" s="420"/>
      <c r="BX18" s="420"/>
      <c r="BY18" s="420"/>
      <c r="BZ18" s="420"/>
      <c r="CA18" s="421"/>
      <c r="CB18" s="419"/>
      <c r="CC18" s="420"/>
      <c r="CD18" s="420"/>
      <c r="CE18" s="420"/>
      <c r="CF18" s="420"/>
      <c r="CG18" s="420"/>
      <c r="CH18" s="420"/>
      <c r="CI18" s="420"/>
      <c r="CJ18" s="420"/>
      <c r="CK18" s="420"/>
      <c r="CL18" s="420"/>
      <c r="CM18" s="421"/>
      <c r="CN18" s="419"/>
      <c r="CO18" s="420"/>
      <c r="CP18" s="420"/>
      <c r="CQ18" s="420"/>
      <c r="CR18" s="420"/>
      <c r="CS18" s="420"/>
      <c r="CT18" s="420"/>
      <c r="CU18" s="420"/>
      <c r="CV18" s="420"/>
      <c r="CW18" s="420"/>
      <c r="CX18" s="420"/>
      <c r="CY18" s="421"/>
      <c r="CZ18" s="419"/>
      <c r="DA18" s="420"/>
      <c r="DB18" s="420"/>
      <c r="DC18" s="420"/>
      <c r="DD18" s="420"/>
      <c r="DE18" s="420"/>
      <c r="DF18" s="420"/>
      <c r="DG18" s="420"/>
      <c r="DH18" s="420"/>
      <c r="DI18" s="420"/>
      <c r="DJ18" s="420"/>
      <c r="DK18" s="421"/>
      <c r="DL18" s="419"/>
      <c r="DM18" s="420"/>
      <c r="DN18" s="420"/>
      <c r="DO18" s="420"/>
      <c r="DP18" s="420"/>
      <c r="DQ18" s="420"/>
      <c r="DR18" s="420"/>
      <c r="DS18" s="420"/>
      <c r="DT18" s="420"/>
      <c r="DU18" s="420"/>
      <c r="DV18" s="420"/>
      <c r="DW18" s="420"/>
      <c r="DX18" s="420"/>
      <c r="DY18" s="421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</row>
    <row r="19" spans="1:167" ht="15.75" customHeight="1" x14ac:dyDescent="0.2">
      <c r="A19" s="27"/>
      <c r="B19" s="497"/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8"/>
      <c r="W19" s="271"/>
      <c r="X19" s="272"/>
      <c r="Y19" s="272"/>
      <c r="Z19" s="272"/>
      <c r="AA19" s="272"/>
      <c r="AB19" s="272"/>
      <c r="AC19" s="273"/>
      <c r="AD19" s="419"/>
      <c r="AE19" s="420"/>
      <c r="AF19" s="420"/>
      <c r="AG19" s="420"/>
      <c r="AH19" s="420"/>
      <c r="AI19" s="420"/>
      <c r="AJ19" s="420"/>
      <c r="AK19" s="420"/>
      <c r="AL19" s="420"/>
      <c r="AM19" s="420"/>
      <c r="AN19" s="420"/>
      <c r="AO19" s="421"/>
      <c r="AP19" s="490"/>
      <c r="AQ19" s="491"/>
      <c r="AR19" s="491"/>
      <c r="AS19" s="491"/>
      <c r="AT19" s="491"/>
      <c r="AU19" s="491"/>
      <c r="AV19" s="491"/>
      <c r="AW19" s="491"/>
      <c r="AX19" s="491"/>
      <c r="AY19" s="491"/>
      <c r="AZ19" s="491"/>
      <c r="BA19" s="492"/>
      <c r="BB19" s="419"/>
      <c r="BC19" s="420"/>
      <c r="BD19" s="420"/>
      <c r="BE19" s="420"/>
      <c r="BF19" s="420"/>
      <c r="BG19" s="420"/>
      <c r="BH19" s="420"/>
      <c r="BI19" s="420"/>
      <c r="BJ19" s="420"/>
      <c r="BK19" s="420"/>
      <c r="BL19" s="420"/>
      <c r="BM19" s="420"/>
      <c r="BN19" s="420"/>
      <c r="BO19" s="421"/>
      <c r="BP19" s="419"/>
      <c r="BQ19" s="420"/>
      <c r="BR19" s="420"/>
      <c r="BS19" s="420"/>
      <c r="BT19" s="420"/>
      <c r="BU19" s="420"/>
      <c r="BV19" s="420"/>
      <c r="BW19" s="420"/>
      <c r="BX19" s="420"/>
      <c r="BY19" s="420"/>
      <c r="BZ19" s="420"/>
      <c r="CA19" s="421"/>
      <c r="CB19" s="419"/>
      <c r="CC19" s="420"/>
      <c r="CD19" s="420"/>
      <c r="CE19" s="420"/>
      <c r="CF19" s="420"/>
      <c r="CG19" s="420"/>
      <c r="CH19" s="420"/>
      <c r="CI19" s="420"/>
      <c r="CJ19" s="420"/>
      <c r="CK19" s="420"/>
      <c r="CL19" s="420"/>
      <c r="CM19" s="421"/>
      <c r="CN19" s="419"/>
      <c r="CO19" s="420"/>
      <c r="CP19" s="420"/>
      <c r="CQ19" s="420"/>
      <c r="CR19" s="420"/>
      <c r="CS19" s="420"/>
      <c r="CT19" s="420"/>
      <c r="CU19" s="420"/>
      <c r="CV19" s="420"/>
      <c r="CW19" s="420"/>
      <c r="CX19" s="420"/>
      <c r="CY19" s="421"/>
      <c r="CZ19" s="419"/>
      <c r="DA19" s="420"/>
      <c r="DB19" s="420"/>
      <c r="DC19" s="420"/>
      <c r="DD19" s="420"/>
      <c r="DE19" s="420"/>
      <c r="DF19" s="420"/>
      <c r="DG19" s="420"/>
      <c r="DH19" s="420"/>
      <c r="DI19" s="420"/>
      <c r="DJ19" s="420"/>
      <c r="DK19" s="421"/>
      <c r="DL19" s="419"/>
      <c r="DM19" s="420"/>
      <c r="DN19" s="420"/>
      <c r="DO19" s="420"/>
      <c r="DP19" s="420"/>
      <c r="DQ19" s="420"/>
      <c r="DR19" s="420"/>
      <c r="DS19" s="420"/>
      <c r="DT19" s="420"/>
      <c r="DU19" s="420"/>
      <c r="DV19" s="420"/>
      <c r="DW19" s="420"/>
      <c r="DX19" s="420"/>
      <c r="DY19" s="421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</row>
    <row r="20" spans="1:167" ht="15.75" customHeight="1" x14ac:dyDescent="0.2">
      <c r="A20" s="27"/>
      <c r="B20" s="497"/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7"/>
      <c r="U20" s="497"/>
      <c r="V20" s="498"/>
      <c r="W20" s="271"/>
      <c r="X20" s="272"/>
      <c r="Y20" s="272"/>
      <c r="Z20" s="272"/>
      <c r="AA20" s="272"/>
      <c r="AB20" s="272"/>
      <c r="AC20" s="273"/>
      <c r="AD20" s="419"/>
      <c r="AE20" s="420"/>
      <c r="AF20" s="420"/>
      <c r="AG20" s="420"/>
      <c r="AH20" s="420"/>
      <c r="AI20" s="420"/>
      <c r="AJ20" s="420"/>
      <c r="AK20" s="420"/>
      <c r="AL20" s="420"/>
      <c r="AM20" s="420"/>
      <c r="AN20" s="420"/>
      <c r="AO20" s="421"/>
      <c r="AP20" s="490"/>
      <c r="AQ20" s="491"/>
      <c r="AR20" s="491"/>
      <c r="AS20" s="491"/>
      <c r="AT20" s="491"/>
      <c r="AU20" s="491"/>
      <c r="AV20" s="491"/>
      <c r="AW20" s="491"/>
      <c r="AX20" s="491"/>
      <c r="AY20" s="491"/>
      <c r="AZ20" s="491"/>
      <c r="BA20" s="492"/>
      <c r="BB20" s="419"/>
      <c r="BC20" s="420"/>
      <c r="BD20" s="420"/>
      <c r="BE20" s="420"/>
      <c r="BF20" s="420"/>
      <c r="BG20" s="420"/>
      <c r="BH20" s="420"/>
      <c r="BI20" s="420"/>
      <c r="BJ20" s="420"/>
      <c r="BK20" s="420"/>
      <c r="BL20" s="420"/>
      <c r="BM20" s="420"/>
      <c r="BN20" s="420"/>
      <c r="BO20" s="421"/>
      <c r="BP20" s="419"/>
      <c r="BQ20" s="420"/>
      <c r="BR20" s="420"/>
      <c r="BS20" s="420"/>
      <c r="BT20" s="420"/>
      <c r="BU20" s="420"/>
      <c r="BV20" s="420"/>
      <c r="BW20" s="420"/>
      <c r="BX20" s="420"/>
      <c r="BY20" s="420"/>
      <c r="BZ20" s="420"/>
      <c r="CA20" s="421"/>
      <c r="CB20" s="419"/>
      <c r="CC20" s="420"/>
      <c r="CD20" s="420"/>
      <c r="CE20" s="420"/>
      <c r="CF20" s="420"/>
      <c r="CG20" s="420"/>
      <c r="CH20" s="420"/>
      <c r="CI20" s="420"/>
      <c r="CJ20" s="420"/>
      <c r="CK20" s="420"/>
      <c r="CL20" s="420"/>
      <c r="CM20" s="421"/>
      <c r="CN20" s="419"/>
      <c r="CO20" s="420"/>
      <c r="CP20" s="420"/>
      <c r="CQ20" s="420"/>
      <c r="CR20" s="420"/>
      <c r="CS20" s="420"/>
      <c r="CT20" s="420"/>
      <c r="CU20" s="420"/>
      <c r="CV20" s="420"/>
      <c r="CW20" s="420"/>
      <c r="CX20" s="420"/>
      <c r="CY20" s="421"/>
      <c r="CZ20" s="419"/>
      <c r="DA20" s="420"/>
      <c r="DB20" s="420"/>
      <c r="DC20" s="420"/>
      <c r="DD20" s="420"/>
      <c r="DE20" s="420"/>
      <c r="DF20" s="420"/>
      <c r="DG20" s="420"/>
      <c r="DH20" s="420"/>
      <c r="DI20" s="420"/>
      <c r="DJ20" s="420"/>
      <c r="DK20" s="421"/>
      <c r="DL20" s="419"/>
      <c r="DM20" s="420"/>
      <c r="DN20" s="420"/>
      <c r="DO20" s="420"/>
      <c r="DP20" s="420"/>
      <c r="DQ20" s="420"/>
      <c r="DR20" s="420"/>
      <c r="DS20" s="420"/>
      <c r="DT20" s="420"/>
      <c r="DU20" s="420"/>
      <c r="DV20" s="420"/>
      <c r="DW20" s="420"/>
      <c r="DX20" s="420"/>
      <c r="DY20" s="421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</row>
    <row r="21" spans="1:167" ht="15.75" customHeight="1" x14ac:dyDescent="0.2">
      <c r="A21" s="27"/>
      <c r="B21" s="497"/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8"/>
      <c r="W21" s="271"/>
      <c r="X21" s="272"/>
      <c r="Y21" s="272"/>
      <c r="Z21" s="272"/>
      <c r="AA21" s="272"/>
      <c r="AB21" s="272"/>
      <c r="AC21" s="273"/>
      <c r="AD21" s="419"/>
      <c r="AE21" s="420"/>
      <c r="AF21" s="420"/>
      <c r="AG21" s="420"/>
      <c r="AH21" s="420"/>
      <c r="AI21" s="420"/>
      <c r="AJ21" s="420"/>
      <c r="AK21" s="420"/>
      <c r="AL21" s="420"/>
      <c r="AM21" s="420"/>
      <c r="AN21" s="420"/>
      <c r="AO21" s="421"/>
      <c r="AP21" s="490"/>
      <c r="AQ21" s="491"/>
      <c r="AR21" s="491"/>
      <c r="AS21" s="491"/>
      <c r="AT21" s="491"/>
      <c r="AU21" s="491"/>
      <c r="AV21" s="491"/>
      <c r="AW21" s="491"/>
      <c r="AX21" s="491"/>
      <c r="AY21" s="491"/>
      <c r="AZ21" s="491"/>
      <c r="BA21" s="492"/>
      <c r="BB21" s="419"/>
      <c r="BC21" s="420"/>
      <c r="BD21" s="420"/>
      <c r="BE21" s="420"/>
      <c r="BF21" s="420"/>
      <c r="BG21" s="420"/>
      <c r="BH21" s="420"/>
      <c r="BI21" s="420"/>
      <c r="BJ21" s="420"/>
      <c r="BK21" s="420"/>
      <c r="BL21" s="420"/>
      <c r="BM21" s="420"/>
      <c r="BN21" s="420"/>
      <c r="BO21" s="421"/>
      <c r="BP21" s="419"/>
      <c r="BQ21" s="420"/>
      <c r="BR21" s="420"/>
      <c r="BS21" s="420"/>
      <c r="BT21" s="420"/>
      <c r="BU21" s="420"/>
      <c r="BV21" s="420"/>
      <c r="BW21" s="420"/>
      <c r="BX21" s="420"/>
      <c r="BY21" s="420"/>
      <c r="BZ21" s="420"/>
      <c r="CA21" s="421"/>
      <c r="CB21" s="419"/>
      <c r="CC21" s="420"/>
      <c r="CD21" s="420"/>
      <c r="CE21" s="420"/>
      <c r="CF21" s="420"/>
      <c r="CG21" s="420"/>
      <c r="CH21" s="420"/>
      <c r="CI21" s="420"/>
      <c r="CJ21" s="420"/>
      <c r="CK21" s="420"/>
      <c r="CL21" s="420"/>
      <c r="CM21" s="421"/>
      <c r="CN21" s="419"/>
      <c r="CO21" s="420"/>
      <c r="CP21" s="420"/>
      <c r="CQ21" s="420"/>
      <c r="CR21" s="420"/>
      <c r="CS21" s="420"/>
      <c r="CT21" s="420"/>
      <c r="CU21" s="420"/>
      <c r="CV21" s="420"/>
      <c r="CW21" s="420"/>
      <c r="CX21" s="420"/>
      <c r="CY21" s="421"/>
      <c r="CZ21" s="419"/>
      <c r="DA21" s="420"/>
      <c r="DB21" s="420"/>
      <c r="DC21" s="420"/>
      <c r="DD21" s="420"/>
      <c r="DE21" s="420"/>
      <c r="DF21" s="420"/>
      <c r="DG21" s="420"/>
      <c r="DH21" s="420"/>
      <c r="DI21" s="420"/>
      <c r="DJ21" s="420"/>
      <c r="DK21" s="421"/>
      <c r="DL21" s="419"/>
      <c r="DM21" s="420"/>
      <c r="DN21" s="420"/>
      <c r="DO21" s="420"/>
      <c r="DP21" s="420"/>
      <c r="DQ21" s="420"/>
      <c r="DR21" s="420"/>
      <c r="DS21" s="420"/>
      <c r="DT21" s="420"/>
      <c r="DU21" s="420"/>
      <c r="DV21" s="420"/>
      <c r="DW21" s="420"/>
      <c r="DX21" s="420"/>
      <c r="DY21" s="421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</row>
  </sheetData>
  <sheetProtection algorithmName="SHA-512" hashValue="Cu+jNJre1hy/hKUL4V4x712KViEwnaI+qAKqpSxjTToPTOUnRbiB/O9jBb37bxL/ssjwopyTpN2I6MUVxehiTw==" saltValue="nWWjktngTdHckF2ZxDNE1g==" spinCount="100000" sheet="1" objects="1" scenarios="1"/>
  <mergeCells count="178">
    <mergeCell ref="BG6:BQ6"/>
    <mergeCell ref="AD6:AJ6"/>
    <mergeCell ref="AV6:BF6"/>
    <mergeCell ref="AK6:AU6"/>
    <mergeCell ref="CC6:CM6"/>
    <mergeCell ref="BR6:CB6"/>
    <mergeCell ref="CC5:CM5"/>
    <mergeCell ref="CC7:CM7"/>
    <mergeCell ref="CC8:CM8"/>
    <mergeCell ref="BR4:CB4"/>
    <mergeCell ref="BR5:CB5"/>
    <mergeCell ref="BR7:CB7"/>
    <mergeCell ref="FA6:FK6"/>
    <mergeCell ref="EP6:EZ6"/>
    <mergeCell ref="CN6:CX6"/>
    <mergeCell ref="DT6:ED6"/>
    <mergeCell ref="DI6:DS6"/>
    <mergeCell ref="EE6:EO6"/>
    <mergeCell ref="CY6:DH6"/>
    <mergeCell ref="FA4:FK4"/>
    <mergeCell ref="FA5:FK5"/>
    <mergeCell ref="AD8:AJ8"/>
    <mergeCell ref="AK9:AU9"/>
    <mergeCell ref="CC10:CM10"/>
    <mergeCell ref="BR8:CB8"/>
    <mergeCell ref="BR9:CB9"/>
    <mergeCell ref="BR10:CB10"/>
    <mergeCell ref="AK10:AU10"/>
    <mergeCell ref="AV8:BF8"/>
    <mergeCell ref="AD7:AJ7"/>
    <mergeCell ref="CC9:CM9"/>
    <mergeCell ref="B18:V18"/>
    <mergeCell ref="A16:V16"/>
    <mergeCell ref="AV9:BF9"/>
    <mergeCell ref="AV10:BF10"/>
    <mergeCell ref="BG4:BQ4"/>
    <mergeCell ref="W18:AC18"/>
    <mergeCell ref="W9:AC9"/>
    <mergeCell ref="W4:AC4"/>
    <mergeCell ref="W5:AC5"/>
    <mergeCell ref="W10:AC10"/>
    <mergeCell ref="BP16:CA16"/>
    <mergeCell ref="A14:V15"/>
    <mergeCell ref="W16:AC16"/>
    <mergeCell ref="W17:AC17"/>
    <mergeCell ref="B6:V6"/>
    <mergeCell ref="B7:V7"/>
    <mergeCell ref="A4:V4"/>
    <mergeCell ref="B9:V9"/>
    <mergeCell ref="B10:V10"/>
    <mergeCell ref="B17:V17"/>
    <mergeCell ref="A5:V5"/>
    <mergeCell ref="W14:AC15"/>
    <mergeCell ref="AK7:AU7"/>
    <mergeCell ref="AK8:AU8"/>
    <mergeCell ref="B8:V8"/>
    <mergeCell ref="AV4:BF4"/>
    <mergeCell ref="AV5:BF5"/>
    <mergeCell ref="AV7:BF7"/>
    <mergeCell ref="EP4:EZ4"/>
    <mergeCell ref="CN5:CX5"/>
    <mergeCell ref="DT5:ED5"/>
    <mergeCell ref="EE5:EO5"/>
    <mergeCell ref="EP5:EZ5"/>
    <mergeCell ref="DI5:DS5"/>
    <mergeCell ref="CN4:CX4"/>
    <mergeCell ref="DT4:ED4"/>
    <mergeCell ref="DI4:DS4"/>
    <mergeCell ref="EE4:EO4"/>
    <mergeCell ref="CY4:DH4"/>
    <mergeCell ref="CY5:DH5"/>
    <mergeCell ref="AK4:AU4"/>
    <mergeCell ref="W6:AC6"/>
    <mergeCell ref="W7:AC7"/>
    <mergeCell ref="W8:AC8"/>
    <mergeCell ref="CC4:CM4"/>
    <mergeCell ref="AD4:AJ4"/>
    <mergeCell ref="AD5:AJ5"/>
    <mergeCell ref="AK5:AU5"/>
    <mergeCell ref="FA10:FK10"/>
    <mergeCell ref="DL16:DY16"/>
    <mergeCell ref="DL15:DY15"/>
    <mergeCell ref="AD14:DY14"/>
    <mergeCell ref="BG5:BQ5"/>
    <mergeCell ref="BG7:BQ7"/>
    <mergeCell ref="BG8:BQ8"/>
    <mergeCell ref="BG9:BQ9"/>
    <mergeCell ref="CN10:CX10"/>
    <mergeCell ref="DT10:ED10"/>
    <mergeCell ref="DI10:DS10"/>
    <mergeCell ref="BG10:BQ10"/>
    <mergeCell ref="AD9:AJ9"/>
    <mergeCell ref="AD10:AJ10"/>
    <mergeCell ref="BP15:CA15"/>
    <mergeCell ref="CB15:CM15"/>
    <mergeCell ref="EP8:EZ8"/>
    <mergeCell ref="CN9:CX9"/>
    <mergeCell ref="DT9:ED9"/>
    <mergeCell ref="EE9:EO9"/>
    <mergeCell ref="EP9:EZ9"/>
    <mergeCell ref="FA7:FK7"/>
    <mergeCell ref="FA8:FK8"/>
    <mergeCell ref="FA9:FK9"/>
    <mergeCell ref="EP10:EZ10"/>
    <mergeCell ref="DI9:DS9"/>
    <mergeCell ref="CN8:CX8"/>
    <mergeCell ref="DT8:ED8"/>
    <mergeCell ref="DI8:DS8"/>
    <mergeCell ref="CN7:CX7"/>
    <mergeCell ref="DT7:ED7"/>
    <mergeCell ref="EE7:EO7"/>
    <mergeCell ref="EP7:EZ7"/>
    <mergeCell ref="DI7:DS7"/>
    <mergeCell ref="EE8:EO8"/>
    <mergeCell ref="EE10:EO10"/>
    <mergeCell ref="CY7:DH7"/>
    <mergeCell ref="CY8:DH8"/>
    <mergeCell ref="CY9:DH9"/>
    <mergeCell ref="CY10:DH10"/>
    <mergeCell ref="W21:AC21"/>
    <mergeCell ref="B21:V21"/>
    <mergeCell ref="B19:V19"/>
    <mergeCell ref="B20:V20"/>
    <mergeCell ref="W19:AC19"/>
    <mergeCell ref="W20:AC20"/>
    <mergeCell ref="DL21:DY21"/>
    <mergeCell ref="BP19:CA19"/>
    <mergeCell ref="CB19:CM19"/>
    <mergeCell ref="CN19:CY19"/>
    <mergeCell ref="CZ19:DK19"/>
    <mergeCell ref="AD21:AO21"/>
    <mergeCell ref="AP19:BA19"/>
    <mergeCell ref="AP20:BA20"/>
    <mergeCell ref="BP21:CA21"/>
    <mergeCell ref="BB21:BO21"/>
    <mergeCell ref="AP21:BA21"/>
    <mergeCell ref="BB19:BO19"/>
    <mergeCell ref="CB21:CM21"/>
    <mergeCell ref="CN21:CY21"/>
    <mergeCell ref="CZ21:DK21"/>
    <mergeCell ref="B1:FJ1"/>
    <mergeCell ref="B2:FJ2"/>
    <mergeCell ref="CB20:CM20"/>
    <mergeCell ref="CN20:CY20"/>
    <mergeCell ref="CZ20:DK20"/>
    <mergeCell ref="AD19:AO19"/>
    <mergeCell ref="AD20:AO20"/>
    <mergeCell ref="BP17:CA17"/>
    <mergeCell ref="BP18:CA18"/>
    <mergeCell ref="BP20:CA20"/>
    <mergeCell ref="BB20:BO20"/>
    <mergeCell ref="DL17:DY17"/>
    <mergeCell ref="DL18:DY18"/>
    <mergeCell ref="DL19:DY19"/>
    <mergeCell ref="DL20:DY20"/>
    <mergeCell ref="AD17:AO17"/>
    <mergeCell ref="AP18:BA18"/>
    <mergeCell ref="CB16:CM16"/>
    <mergeCell ref="AP15:BA15"/>
    <mergeCell ref="AP16:BA16"/>
    <mergeCell ref="AP17:BA17"/>
    <mergeCell ref="BB18:BO18"/>
    <mergeCell ref="CZ16:DK16"/>
    <mergeCell ref="CN16:CY16"/>
    <mergeCell ref="CN15:CY15"/>
    <mergeCell ref="CZ15:DK15"/>
    <mergeCell ref="AD18:AO18"/>
    <mergeCell ref="BB15:BO15"/>
    <mergeCell ref="BB16:BO16"/>
    <mergeCell ref="CB17:CM17"/>
    <mergeCell ref="CN17:CY17"/>
    <mergeCell ref="CZ17:DK17"/>
    <mergeCell ref="CB18:CM18"/>
    <mergeCell ref="CN18:CY18"/>
    <mergeCell ref="CZ18:DK18"/>
    <mergeCell ref="AD15:AO15"/>
    <mergeCell ref="AD16:AO16"/>
    <mergeCell ref="BB17:BO17"/>
  </mergeCells>
  <phoneticPr fontId="7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15"/>
  <sheetViews>
    <sheetView view="pageBreakPreview" zoomScaleNormal="100" workbookViewId="0">
      <selection activeCell="BC7" sqref="BC7:BO7"/>
    </sheetView>
  </sheetViews>
  <sheetFormatPr defaultColWidth="0.85546875" defaultRowHeight="12.75" x14ac:dyDescent="0.2"/>
  <cols>
    <col min="1" max="16384" width="0.85546875" style="1"/>
  </cols>
  <sheetData>
    <row r="1" spans="1:161" ht="16.5" customHeight="1" x14ac:dyDescent="0.25">
      <c r="B1" s="253" t="s">
        <v>605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3"/>
      <c r="EN1" s="253"/>
      <c r="EO1" s="253"/>
      <c r="EP1" s="253"/>
      <c r="EQ1" s="253"/>
      <c r="ER1" s="253"/>
      <c r="ES1" s="253"/>
      <c r="ET1" s="253"/>
      <c r="EU1" s="253"/>
      <c r="EV1" s="253"/>
      <c r="EW1" s="253"/>
      <c r="EX1" s="253"/>
      <c r="EY1" s="253"/>
      <c r="EZ1" s="253"/>
      <c r="FA1" s="253"/>
      <c r="FB1" s="253"/>
      <c r="FC1" s="253"/>
      <c r="FD1" s="253"/>
    </row>
    <row r="2" spans="1:161" ht="48" customHeight="1" x14ac:dyDescent="0.25">
      <c r="B2" s="465" t="s">
        <v>606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  <c r="AQ2" s="465"/>
      <c r="AR2" s="465"/>
      <c r="AS2" s="465"/>
      <c r="AT2" s="465"/>
      <c r="AU2" s="465"/>
      <c r="AV2" s="465"/>
      <c r="AW2" s="465"/>
      <c r="AX2" s="465"/>
      <c r="AY2" s="465"/>
      <c r="AZ2" s="465"/>
      <c r="BA2" s="465"/>
      <c r="BB2" s="465"/>
      <c r="BC2" s="465"/>
      <c r="BD2" s="465"/>
      <c r="BE2" s="465"/>
      <c r="BF2" s="465"/>
      <c r="BG2" s="465"/>
      <c r="BH2" s="465"/>
      <c r="BI2" s="465"/>
      <c r="BJ2" s="465"/>
      <c r="BK2" s="465"/>
      <c r="BL2" s="465"/>
      <c r="BM2" s="465"/>
      <c r="BN2" s="465"/>
      <c r="BO2" s="465"/>
      <c r="BP2" s="465"/>
      <c r="BQ2" s="465"/>
      <c r="BR2" s="465"/>
      <c r="BS2" s="465"/>
      <c r="BT2" s="465"/>
      <c r="BU2" s="465"/>
      <c r="BV2" s="465"/>
      <c r="BW2" s="465"/>
      <c r="BX2" s="465"/>
      <c r="BY2" s="465"/>
      <c r="BZ2" s="465"/>
      <c r="CA2" s="465"/>
      <c r="CB2" s="465"/>
      <c r="CC2" s="465"/>
      <c r="CD2" s="465"/>
      <c r="CE2" s="465"/>
      <c r="CF2" s="465"/>
      <c r="CG2" s="465"/>
      <c r="CH2" s="465"/>
      <c r="CI2" s="465"/>
      <c r="CJ2" s="465"/>
      <c r="CK2" s="465"/>
      <c r="CL2" s="465"/>
      <c r="CM2" s="465"/>
      <c r="CN2" s="465"/>
      <c r="CO2" s="465"/>
      <c r="CP2" s="465"/>
      <c r="CQ2" s="465"/>
      <c r="CR2" s="465"/>
      <c r="CS2" s="465"/>
      <c r="CT2" s="465"/>
      <c r="CU2" s="465"/>
      <c r="CV2" s="465"/>
      <c r="CW2" s="465"/>
      <c r="CX2" s="465"/>
      <c r="CY2" s="465"/>
      <c r="CZ2" s="465"/>
      <c r="DA2" s="465"/>
      <c r="DB2" s="465"/>
      <c r="DC2" s="465"/>
      <c r="DD2" s="465"/>
      <c r="DE2" s="465"/>
      <c r="DF2" s="465"/>
      <c r="DG2" s="465"/>
      <c r="DH2" s="465"/>
      <c r="DI2" s="465"/>
      <c r="DJ2" s="465"/>
      <c r="DK2" s="465"/>
      <c r="DL2" s="465"/>
      <c r="DM2" s="465"/>
      <c r="DN2" s="465"/>
      <c r="DO2" s="465"/>
      <c r="DP2" s="465"/>
      <c r="DQ2" s="465"/>
      <c r="DR2" s="465"/>
      <c r="DS2" s="465"/>
      <c r="DT2" s="465"/>
      <c r="DU2" s="465"/>
      <c r="DV2" s="465"/>
      <c r="DW2" s="465"/>
      <c r="DX2" s="465"/>
      <c r="DY2" s="465"/>
      <c r="DZ2" s="465"/>
      <c r="EA2" s="465"/>
      <c r="EB2" s="465"/>
      <c r="EC2" s="465"/>
      <c r="ED2" s="465"/>
      <c r="EE2" s="465"/>
      <c r="EF2" s="465"/>
      <c r="EG2" s="465"/>
      <c r="EH2" s="465"/>
      <c r="EI2" s="465"/>
      <c r="EJ2" s="465"/>
      <c r="EK2" s="465"/>
      <c r="EL2" s="465"/>
      <c r="EM2" s="465"/>
      <c r="EN2" s="465"/>
      <c r="EO2" s="465"/>
      <c r="EP2" s="465"/>
      <c r="EQ2" s="465"/>
      <c r="ER2" s="465"/>
      <c r="ES2" s="465"/>
      <c r="ET2" s="465"/>
      <c r="EU2" s="465"/>
      <c r="EV2" s="465"/>
      <c r="EW2" s="465"/>
      <c r="EX2" s="465"/>
      <c r="EY2" s="465"/>
      <c r="EZ2" s="465"/>
      <c r="FA2" s="465"/>
      <c r="FB2" s="465"/>
      <c r="FC2" s="465"/>
      <c r="FD2" s="465"/>
      <c r="FE2" s="92"/>
    </row>
    <row r="3" spans="1:161" ht="9" customHeight="1" x14ac:dyDescent="0.2">
      <c r="EY3" s="28"/>
    </row>
    <row r="4" spans="1:161" s="70" customFormat="1" ht="30" customHeight="1" x14ac:dyDescent="0.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Q4" s="255" t="s">
        <v>95</v>
      </c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9"/>
      <c r="AG4" s="255" t="s">
        <v>199</v>
      </c>
      <c r="AH4" s="256"/>
      <c r="AI4" s="256"/>
      <c r="AJ4" s="256"/>
      <c r="AK4" s="256"/>
      <c r="AL4" s="256"/>
      <c r="AM4" s="256"/>
      <c r="AN4" s="256"/>
      <c r="AO4" s="257"/>
      <c r="AP4" s="244" t="s">
        <v>611</v>
      </c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45"/>
      <c r="BN4" s="245"/>
      <c r="BO4" s="245"/>
      <c r="BP4" s="245"/>
      <c r="BQ4" s="245"/>
      <c r="BR4" s="245"/>
      <c r="BS4" s="245"/>
      <c r="BT4" s="245"/>
      <c r="BU4" s="245"/>
      <c r="BV4" s="245"/>
      <c r="BW4" s="245"/>
      <c r="BX4" s="245"/>
      <c r="BY4" s="245"/>
      <c r="BZ4" s="245"/>
      <c r="CA4" s="245"/>
      <c r="CB4" s="245"/>
      <c r="CC4" s="245"/>
      <c r="CD4" s="245"/>
      <c r="CE4" s="245"/>
      <c r="CF4" s="245"/>
      <c r="CG4" s="245"/>
      <c r="CH4" s="245"/>
      <c r="CI4" s="245"/>
      <c r="CJ4" s="245"/>
      <c r="CK4" s="245"/>
      <c r="CL4" s="245"/>
      <c r="CM4" s="245"/>
      <c r="CN4" s="245"/>
      <c r="CO4" s="245"/>
      <c r="CP4" s="245"/>
      <c r="CQ4" s="245"/>
      <c r="CR4" s="245"/>
      <c r="CS4" s="245"/>
      <c r="CT4" s="245"/>
      <c r="CU4" s="245"/>
      <c r="CV4" s="245"/>
      <c r="CW4" s="245"/>
      <c r="CX4" s="245"/>
      <c r="CY4" s="245"/>
      <c r="CZ4" s="245"/>
      <c r="DA4" s="245"/>
      <c r="DB4" s="245"/>
      <c r="DC4" s="245"/>
      <c r="DD4" s="245"/>
      <c r="DE4" s="245"/>
      <c r="DF4" s="245"/>
      <c r="DG4" s="245"/>
      <c r="DH4" s="245"/>
      <c r="DI4" s="245"/>
      <c r="DJ4" s="245"/>
      <c r="DK4" s="245"/>
      <c r="DL4" s="245"/>
      <c r="DM4" s="245"/>
      <c r="DN4" s="245"/>
      <c r="DO4" s="245"/>
      <c r="DP4" s="245"/>
      <c r="DQ4" s="245"/>
      <c r="DR4" s="245"/>
      <c r="DS4" s="245"/>
      <c r="DT4" s="245"/>
      <c r="DU4" s="245"/>
      <c r="DV4" s="245"/>
      <c r="DW4" s="245"/>
      <c r="DX4" s="245"/>
      <c r="DY4" s="245"/>
      <c r="DZ4" s="245"/>
      <c r="EA4" s="245"/>
      <c r="EB4" s="245"/>
      <c r="EC4" s="245"/>
      <c r="ED4" s="245"/>
      <c r="EE4" s="245"/>
      <c r="EF4" s="245"/>
      <c r="EG4" s="245"/>
      <c r="EH4" s="245"/>
      <c r="EI4" s="245"/>
      <c r="EJ4" s="245"/>
      <c r="EK4" s="245"/>
      <c r="EL4" s="245"/>
      <c r="EM4" s="245"/>
      <c r="EN4" s="245"/>
      <c r="EO4" s="246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</row>
    <row r="5" spans="1:161" s="70" customFormat="1" ht="45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Q5" s="355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7"/>
      <c r="AG5" s="258"/>
      <c r="AH5" s="259"/>
      <c r="AI5" s="259"/>
      <c r="AJ5" s="259"/>
      <c r="AK5" s="259"/>
      <c r="AL5" s="259"/>
      <c r="AM5" s="259"/>
      <c r="AN5" s="259"/>
      <c r="AO5" s="260"/>
      <c r="AP5" s="244" t="s">
        <v>612</v>
      </c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6"/>
      <c r="BC5" s="244" t="s">
        <v>616</v>
      </c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6"/>
      <c r="BP5" s="244" t="s">
        <v>617</v>
      </c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6"/>
      <c r="CC5" s="367" t="s">
        <v>613</v>
      </c>
      <c r="CD5" s="367"/>
      <c r="CE5" s="367"/>
      <c r="CF5" s="367"/>
      <c r="CG5" s="367"/>
      <c r="CH5" s="367"/>
      <c r="CI5" s="367"/>
      <c r="CJ5" s="367"/>
      <c r="CK5" s="367"/>
      <c r="CL5" s="367"/>
      <c r="CM5" s="367"/>
      <c r="CN5" s="367"/>
      <c r="CO5" s="367"/>
      <c r="CP5" s="244" t="s">
        <v>618</v>
      </c>
      <c r="CQ5" s="245"/>
      <c r="CR5" s="245"/>
      <c r="CS5" s="245"/>
      <c r="CT5" s="245"/>
      <c r="CU5" s="245"/>
      <c r="CV5" s="245"/>
      <c r="CW5" s="245"/>
      <c r="CX5" s="245"/>
      <c r="CY5" s="245"/>
      <c r="CZ5" s="245"/>
      <c r="DA5" s="245"/>
      <c r="DB5" s="246"/>
      <c r="DC5" s="244" t="s">
        <v>615</v>
      </c>
      <c r="DD5" s="245"/>
      <c r="DE5" s="245"/>
      <c r="DF5" s="245"/>
      <c r="DG5" s="245"/>
      <c r="DH5" s="245"/>
      <c r="DI5" s="245"/>
      <c r="DJ5" s="245"/>
      <c r="DK5" s="245"/>
      <c r="DL5" s="245"/>
      <c r="DM5" s="245"/>
      <c r="DN5" s="245"/>
      <c r="DO5" s="246"/>
      <c r="DP5" s="244" t="s">
        <v>619</v>
      </c>
      <c r="DQ5" s="245"/>
      <c r="DR5" s="245"/>
      <c r="DS5" s="245"/>
      <c r="DT5" s="245"/>
      <c r="DU5" s="245"/>
      <c r="DV5" s="245"/>
      <c r="DW5" s="245"/>
      <c r="DX5" s="245"/>
      <c r="DY5" s="245"/>
      <c r="DZ5" s="245"/>
      <c r="EA5" s="245"/>
      <c r="EB5" s="246"/>
      <c r="EC5" s="228" t="s">
        <v>614</v>
      </c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30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</row>
    <row r="6" spans="1:161" s="49" customFormat="1" ht="13.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Q6" s="231">
        <v>1</v>
      </c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3"/>
      <c r="AG6" s="231">
        <v>2</v>
      </c>
      <c r="AH6" s="232"/>
      <c r="AI6" s="232"/>
      <c r="AJ6" s="232"/>
      <c r="AK6" s="232"/>
      <c r="AL6" s="232"/>
      <c r="AM6" s="232"/>
      <c r="AN6" s="232"/>
      <c r="AO6" s="233"/>
      <c r="AP6" s="231">
        <v>3</v>
      </c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3"/>
      <c r="BC6" s="231">
        <v>4</v>
      </c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3"/>
      <c r="BP6" s="231">
        <v>5</v>
      </c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3"/>
      <c r="CC6" s="345">
        <v>6</v>
      </c>
      <c r="CD6" s="345"/>
      <c r="CE6" s="345"/>
      <c r="CF6" s="345"/>
      <c r="CG6" s="345"/>
      <c r="CH6" s="345"/>
      <c r="CI6" s="345"/>
      <c r="CJ6" s="345"/>
      <c r="CK6" s="345"/>
      <c r="CL6" s="345"/>
      <c r="CM6" s="345"/>
      <c r="CN6" s="345"/>
      <c r="CO6" s="345"/>
      <c r="CP6" s="231">
        <v>7</v>
      </c>
      <c r="CQ6" s="232"/>
      <c r="CR6" s="232"/>
      <c r="CS6" s="232"/>
      <c r="CT6" s="232"/>
      <c r="CU6" s="232"/>
      <c r="CV6" s="232"/>
      <c r="CW6" s="232"/>
      <c r="CX6" s="232"/>
      <c r="CY6" s="232"/>
      <c r="CZ6" s="232"/>
      <c r="DA6" s="232"/>
      <c r="DB6" s="233"/>
      <c r="DC6" s="231">
        <v>8</v>
      </c>
      <c r="DD6" s="232"/>
      <c r="DE6" s="232"/>
      <c r="DF6" s="232"/>
      <c r="DG6" s="232"/>
      <c r="DH6" s="232"/>
      <c r="DI6" s="232"/>
      <c r="DJ6" s="232"/>
      <c r="DK6" s="232"/>
      <c r="DL6" s="232"/>
      <c r="DM6" s="232"/>
      <c r="DN6" s="232"/>
      <c r="DO6" s="233"/>
      <c r="DP6" s="231">
        <v>9</v>
      </c>
      <c r="DQ6" s="232"/>
      <c r="DR6" s="232"/>
      <c r="DS6" s="232"/>
      <c r="DT6" s="232"/>
      <c r="DU6" s="232"/>
      <c r="DV6" s="232"/>
      <c r="DW6" s="232"/>
      <c r="DX6" s="232"/>
      <c r="DY6" s="232"/>
      <c r="DZ6" s="232"/>
      <c r="EA6" s="232"/>
      <c r="EB6" s="233"/>
      <c r="EC6" s="231">
        <v>10</v>
      </c>
      <c r="ED6" s="232"/>
      <c r="EE6" s="232"/>
      <c r="EF6" s="232"/>
      <c r="EG6" s="232"/>
      <c r="EH6" s="232"/>
      <c r="EI6" s="232"/>
      <c r="EJ6" s="232"/>
      <c r="EK6" s="232"/>
      <c r="EL6" s="232"/>
      <c r="EM6" s="232"/>
      <c r="EN6" s="232"/>
      <c r="EO6" s="233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</row>
    <row r="7" spans="1:161" s="49" customFormat="1" ht="12.75" customHeight="1" x14ac:dyDescent="0.2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Q7" s="106"/>
      <c r="R7" s="572" t="s">
        <v>607</v>
      </c>
      <c r="S7" s="572"/>
      <c r="T7" s="572"/>
      <c r="U7" s="572"/>
      <c r="V7" s="572"/>
      <c r="W7" s="572"/>
      <c r="X7" s="572"/>
      <c r="Y7" s="572"/>
      <c r="Z7" s="572"/>
      <c r="AA7" s="572"/>
      <c r="AB7" s="572"/>
      <c r="AC7" s="572"/>
      <c r="AD7" s="572"/>
      <c r="AE7" s="572"/>
      <c r="AF7" s="573"/>
      <c r="AG7" s="271" t="s">
        <v>620</v>
      </c>
      <c r="AH7" s="272"/>
      <c r="AI7" s="272"/>
      <c r="AJ7" s="272"/>
      <c r="AK7" s="272"/>
      <c r="AL7" s="272"/>
      <c r="AM7" s="272"/>
      <c r="AN7" s="272"/>
      <c r="AO7" s="273"/>
      <c r="AP7" s="490"/>
      <c r="AQ7" s="491"/>
      <c r="AR7" s="491"/>
      <c r="AS7" s="491"/>
      <c r="AT7" s="491"/>
      <c r="AU7" s="491"/>
      <c r="AV7" s="491"/>
      <c r="AW7" s="491"/>
      <c r="AX7" s="491"/>
      <c r="AY7" s="491"/>
      <c r="AZ7" s="491"/>
      <c r="BA7" s="491"/>
      <c r="BB7" s="492"/>
      <c r="BC7" s="490" t="s">
        <v>2394</v>
      </c>
      <c r="BD7" s="491"/>
      <c r="BE7" s="491"/>
      <c r="BF7" s="491"/>
      <c r="BG7" s="491"/>
      <c r="BH7" s="491"/>
      <c r="BI7" s="491"/>
      <c r="BJ7" s="491"/>
      <c r="BK7" s="491"/>
      <c r="BL7" s="491"/>
      <c r="BM7" s="491"/>
      <c r="BN7" s="491"/>
      <c r="BO7" s="492"/>
      <c r="BP7" s="490"/>
      <c r="BQ7" s="491"/>
      <c r="BR7" s="491"/>
      <c r="BS7" s="491"/>
      <c r="BT7" s="491"/>
      <c r="BU7" s="491"/>
      <c r="BV7" s="491"/>
      <c r="BW7" s="491"/>
      <c r="BX7" s="491"/>
      <c r="BY7" s="491"/>
      <c r="BZ7" s="491"/>
      <c r="CA7" s="491"/>
      <c r="CB7" s="492"/>
      <c r="CC7" s="490"/>
      <c r="CD7" s="491"/>
      <c r="CE7" s="491"/>
      <c r="CF7" s="491"/>
      <c r="CG7" s="491"/>
      <c r="CH7" s="491"/>
      <c r="CI7" s="491"/>
      <c r="CJ7" s="491"/>
      <c r="CK7" s="491"/>
      <c r="CL7" s="491"/>
      <c r="CM7" s="491"/>
      <c r="CN7" s="491"/>
      <c r="CO7" s="492"/>
      <c r="CP7" s="490"/>
      <c r="CQ7" s="491"/>
      <c r="CR7" s="491"/>
      <c r="CS7" s="491"/>
      <c r="CT7" s="491"/>
      <c r="CU7" s="491"/>
      <c r="CV7" s="491"/>
      <c r="CW7" s="491"/>
      <c r="CX7" s="491"/>
      <c r="CY7" s="491"/>
      <c r="CZ7" s="491"/>
      <c r="DA7" s="491"/>
      <c r="DB7" s="492"/>
      <c r="DC7" s="490"/>
      <c r="DD7" s="491"/>
      <c r="DE7" s="491"/>
      <c r="DF7" s="491"/>
      <c r="DG7" s="491"/>
      <c r="DH7" s="491"/>
      <c r="DI7" s="491"/>
      <c r="DJ7" s="491"/>
      <c r="DK7" s="491"/>
      <c r="DL7" s="491"/>
      <c r="DM7" s="491"/>
      <c r="DN7" s="491"/>
      <c r="DO7" s="492"/>
      <c r="DP7" s="490"/>
      <c r="DQ7" s="491"/>
      <c r="DR7" s="491"/>
      <c r="DS7" s="491"/>
      <c r="DT7" s="491"/>
      <c r="DU7" s="491"/>
      <c r="DV7" s="491"/>
      <c r="DW7" s="491"/>
      <c r="DX7" s="491"/>
      <c r="DY7" s="491"/>
      <c r="DZ7" s="491"/>
      <c r="EA7" s="491"/>
      <c r="EB7" s="492"/>
      <c r="EC7" s="490"/>
      <c r="ED7" s="491"/>
      <c r="EE7" s="491"/>
      <c r="EF7" s="491"/>
      <c r="EG7" s="491"/>
      <c r="EH7" s="491"/>
      <c r="EI7" s="491"/>
      <c r="EJ7" s="491"/>
      <c r="EK7" s="491"/>
      <c r="EL7" s="491"/>
      <c r="EM7" s="491"/>
      <c r="EN7" s="491"/>
      <c r="EO7" s="492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</row>
    <row r="8" spans="1:161" ht="12.75" customHeight="1" x14ac:dyDescent="0.2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Q8" s="106"/>
      <c r="R8" s="572" t="s">
        <v>608</v>
      </c>
      <c r="S8" s="572"/>
      <c r="T8" s="572"/>
      <c r="U8" s="572"/>
      <c r="V8" s="572"/>
      <c r="W8" s="572"/>
      <c r="X8" s="572"/>
      <c r="Y8" s="572"/>
      <c r="Z8" s="572"/>
      <c r="AA8" s="572"/>
      <c r="AB8" s="572"/>
      <c r="AC8" s="572"/>
      <c r="AD8" s="572"/>
      <c r="AE8" s="572"/>
      <c r="AF8" s="573"/>
      <c r="AG8" s="271" t="s">
        <v>621</v>
      </c>
      <c r="AH8" s="272"/>
      <c r="AI8" s="272"/>
      <c r="AJ8" s="272"/>
      <c r="AK8" s="272"/>
      <c r="AL8" s="272"/>
      <c r="AM8" s="272"/>
      <c r="AN8" s="272"/>
      <c r="AO8" s="273"/>
      <c r="AP8" s="490"/>
      <c r="AQ8" s="491"/>
      <c r="AR8" s="491"/>
      <c r="AS8" s="491"/>
      <c r="AT8" s="491"/>
      <c r="AU8" s="491"/>
      <c r="AV8" s="491"/>
      <c r="AW8" s="491"/>
      <c r="AX8" s="491"/>
      <c r="AY8" s="491"/>
      <c r="AZ8" s="491"/>
      <c r="BA8" s="491"/>
      <c r="BB8" s="492"/>
      <c r="BC8" s="490"/>
      <c r="BD8" s="491"/>
      <c r="BE8" s="491"/>
      <c r="BF8" s="491"/>
      <c r="BG8" s="491"/>
      <c r="BH8" s="491"/>
      <c r="BI8" s="491"/>
      <c r="BJ8" s="491"/>
      <c r="BK8" s="491"/>
      <c r="BL8" s="491"/>
      <c r="BM8" s="491"/>
      <c r="BN8" s="491"/>
      <c r="BO8" s="492"/>
      <c r="BP8" s="490"/>
      <c r="BQ8" s="491"/>
      <c r="BR8" s="491"/>
      <c r="BS8" s="491"/>
      <c r="BT8" s="491"/>
      <c r="BU8" s="491"/>
      <c r="BV8" s="491"/>
      <c r="BW8" s="491"/>
      <c r="BX8" s="491"/>
      <c r="BY8" s="491"/>
      <c r="BZ8" s="491"/>
      <c r="CA8" s="491"/>
      <c r="CB8" s="492"/>
      <c r="CC8" s="490"/>
      <c r="CD8" s="491"/>
      <c r="CE8" s="491"/>
      <c r="CF8" s="491"/>
      <c r="CG8" s="491"/>
      <c r="CH8" s="491"/>
      <c r="CI8" s="491"/>
      <c r="CJ8" s="491"/>
      <c r="CK8" s="491"/>
      <c r="CL8" s="491"/>
      <c r="CM8" s="491"/>
      <c r="CN8" s="491"/>
      <c r="CO8" s="492"/>
      <c r="CP8" s="490"/>
      <c r="CQ8" s="491"/>
      <c r="CR8" s="491"/>
      <c r="CS8" s="491"/>
      <c r="CT8" s="491"/>
      <c r="CU8" s="491"/>
      <c r="CV8" s="491"/>
      <c r="CW8" s="491"/>
      <c r="CX8" s="491"/>
      <c r="CY8" s="491"/>
      <c r="CZ8" s="491"/>
      <c r="DA8" s="491"/>
      <c r="DB8" s="492"/>
      <c r="DC8" s="490"/>
      <c r="DD8" s="491"/>
      <c r="DE8" s="491"/>
      <c r="DF8" s="491"/>
      <c r="DG8" s="491"/>
      <c r="DH8" s="491"/>
      <c r="DI8" s="491"/>
      <c r="DJ8" s="491"/>
      <c r="DK8" s="491"/>
      <c r="DL8" s="491"/>
      <c r="DM8" s="491"/>
      <c r="DN8" s="491"/>
      <c r="DO8" s="492"/>
      <c r="DP8" s="490"/>
      <c r="DQ8" s="491"/>
      <c r="DR8" s="491"/>
      <c r="DS8" s="491"/>
      <c r="DT8" s="491"/>
      <c r="DU8" s="491"/>
      <c r="DV8" s="491"/>
      <c r="DW8" s="491"/>
      <c r="DX8" s="491"/>
      <c r="DY8" s="491"/>
      <c r="DZ8" s="491"/>
      <c r="EA8" s="491"/>
      <c r="EB8" s="492"/>
      <c r="EC8" s="490"/>
      <c r="ED8" s="491"/>
      <c r="EE8" s="491"/>
      <c r="EF8" s="491"/>
      <c r="EG8" s="491"/>
      <c r="EH8" s="491"/>
      <c r="EI8" s="491"/>
      <c r="EJ8" s="491"/>
      <c r="EK8" s="491"/>
      <c r="EL8" s="491"/>
      <c r="EM8" s="491"/>
      <c r="EN8" s="491"/>
      <c r="EO8" s="492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</row>
    <row r="9" spans="1:161" ht="12.75" customHeight="1" x14ac:dyDescent="0.2">
      <c r="A9" s="44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Q9" s="114"/>
      <c r="R9" s="572" t="s">
        <v>609</v>
      </c>
      <c r="S9" s="572"/>
      <c r="T9" s="572"/>
      <c r="U9" s="572"/>
      <c r="V9" s="572"/>
      <c r="W9" s="572"/>
      <c r="X9" s="572"/>
      <c r="Y9" s="572"/>
      <c r="Z9" s="572"/>
      <c r="AA9" s="572"/>
      <c r="AB9" s="572"/>
      <c r="AC9" s="572"/>
      <c r="AD9" s="572"/>
      <c r="AE9" s="572"/>
      <c r="AF9" s="573"/>
      <c r="AG9" s="271" t="s">
        <v>622</v>
      </c>
      <c r="AH9" s="272"/>
      <c r="AI9" s="272"/>
      <c r="AJ9" s="272"/>
      <c r="AK9" s="272"/>
      <c r="AL9" s="272"/>
      <c r="AM9" s="272"/>
      <c r="AN9" s="272"/>
      <c r="AO9" s="273"/>
      <c r="AP9" s="490"/>
      <c r="AQ9" s="491"/>
      <c r="AR9" s="491"/>
      <c r="AS9" s="491"/>
      <c r="AT9" s="491"/>
      <c r="AU9" s="491"/>
      <c r="AV9" s="491"/>
      <c r="AW9" s="491"/>
      <c r="AX9" s="491"/>
      <c r="AY9" s="491"/>
      <c r="AZ9" s="491"/>
      <c r="BA9" s="491"/>
      <c r="BB9" s="492"/>
      <c r="BC9" s="490"/>
      <c r="BD9" s="491"/>
      <c r="BE9" s="491"/>
      <c r="BF9" s="491"/>
      <c r="BG9" s="491"/>
      <c r="BH9" s="491"/>
      <c r="BI9" s="491"/>
      <c r="BJ9" s="491"/>
      <c r="BK9" s="491"/>
      <c r="BL9" s="491"/>
      <c r="BM9" s="491"/>
      <c r="BN9" s="491"/>
      <c r="BO9" s="492"/>
      <c r="BP9" s="490"/>
      <c r="BQ9" s="491"/>
      <c r="BR9" s="491"/>
      <c r="BS9" s="491"/>
      <c r="BT9" s="491"/>
      <c r="BU9" s="491"/>
      <c r="BV9" s="491"/>
      <c r="BW9" s="491"/>
      <c r="BX9" s="491"/>
      <c r="BY9" s="491"/>
      <c r="BZ9" s="491"/>
      <c r="CA9" s="491"/>
      <c r="CB9" s="492"/>
      <c r="CC9" s="490"/>
      <c r="CD9" s="491"/>
      <c r="CE9" s="491"/>
      <c r="CF9" s="491"/>
      <c r="CG9" s="491"/>
      <c r="CH9" s="491"/>
      <c r="CI9" s="491"/>
      <c r="CJ9" s="491"/>
      <c r="CK9" s="491"/>
      <c r="CL9" s="491"/>
      <c r="CM9" s="491"/>
      <c r="CN9" s="491"/>
      <c r="CO9" s="492"/>
      <c r="CP9" s="490"/>
      <c r="CQ9" s="491"/>
      <c r="CR9" s="491"/>
      <c r="CS9" s="491"/>
      <c r="CT9" s="491"/>
      <c r="CU9" s="491"/>
      <c r="CV9" s="491"/>
      <c r="CW9" s="491"/>
      <c r="CX9" s="491"/>
      <c r="CY9" s="491"/>
      <c r="CZ9" s="491"/>
      <c r="DA9" s="491"/>
      <c r="DB9" s="492"/>
      <c r="DC9" s="490"/>
      <c r="DD9" s="491"/>
      <c r="DE9" s="491"/>
      <c r="DF9" s="491"/>
      <c r="DG9" s="491"/>
      <c r="DH9" s="491"/>
      <c r="DI9" s="491"/>
      <c r="DJ9" s="491"/>
      <c r="DK9" s="491"/>
      <c r="DL9" s="491"/>
      <c r="DM9" s="491"/>
      <c r="DN9" s="491"/>
      <c r="DO9" s="492"/>
      <c r="DP9" s="490"/>
      <c r="DQ9" s="491"/>
      <c r="DR9" s="491"/>
      <c r="DS9" s="491"/>
      <c r="DT9" s="491"/>
      <c r="DU9" s="491"/>
      <c r="DV9" s="491"/>
      <c r="DW9" s="491"/>
      <c r="DX9" s="491"/>
      <c r="DY9" s="491"/>
      <c r="DZ9" s="491"/>
      <c r="EA9" s="491"/>
      <c r="EB9" s="492"/>
      <c r="EC9" s="490"/>
      <c r="ED9" s="491"/>
      <c r="EE9" s="491"/>
      <c r="EF9" s="491"/>
      <c r="EG9" s="491"/>
      <c r="EH9" s="491"/>
      <c r="EI9" s="491"/>
      <c r="EJ9" s="491"/>
      <c r="EK9" s="491"/>
      <c r="EL9" s="491"/>
      <c r="EM9" s="491"/>
      <c r="EN9" s="491"/>
      <c r="EO9" s="492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</row>
    <row r="10" spans="1:161" ht="12.75" customHeight="1" x14ac:dyDescent="0.2">
      <c r="A10" s="127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Q10" s="114"/>
      <c r="R10" s="572" t="s">
        <v>2407</v>
      </c>
      <c r="S10" s="572"/>
      <c r="T10" s="572"/>
      <c r="U10" s="572"/>
      <c r="V10" s="572"/>
      <c r="W10" s="572"/>
      <c r="X10" s="572"/>
      <c r="Y10" s="572"/>
      <c r="Z10" s="572"/>
      <c r="AA10" s="572"/>
      <c r="AB10" s="572"/>
      <c r="AC10" s="572"/>
      <c r="AD10" s="572"/>
      <c r="AE10" s="572"/>
      <c r="AF10" s="573"/>
      <c r="AG10" s="271" t="s">
        <v>2412</v>
      </c>
      <c r="AH10" s="272"/>
      <c r="AI10" s="272"/>
      <c r="AJ10" s="272"/>
      <c r="AK10" s="272"/>
      <c r="AL10" s="272"/>
      <c r="AM10" s="272"/>
      <c r="AN10" s="272"/>
      <c r="AO10" s="273"/>
      <c r="AP10" s="490"/>
      <c r="AQ10" s="491"/>
      <c r="AR10" s="491"/>
      <c r="AS10" s="491"/>
      <c r="AT10" s="491"/>
      <c r="AU10" s="491"/>
      <c r="AV10" s="491"/>
      <c r="AW10" s="491"/>
      <c r="AX10" s="491"/>
      <c r="AY10" s="491"/>
      <c r="AZ10" s="491"/>
      <c r="BA10" s="491"/>
      <c r="BB10" s="492"/>
      <c r="BC10" s="490"/>
      <c r="BD10" s="491"/>
      <c r="BE10" s="491"/>
      <c r="BF10" s="491"/>
      <c r="BG10" s="491"/>
      <c r="BH10" s="491"/>
      <c r="BI10" s="491"/>
      <c r="BJ10" s="491"/>
      <c r="BK10" s="491"/>
      <c r="BL10" s="491"/>
      <c r="BM10" s="491"/>
      <c r="BN10" s="491"/>
      <c r="BO10" s="492"/>
      <c r="BP10" s="490"/>
      <c r="BQ10" s="491"/>
      <c r="BR10" s="491"/>
      <c r="BS10" s="491"/>
      <c r="BT10" s="491"/>
      <c r="BU10" s="491"/>
      <c r="BV10" s="491"/>
      <c r="BW10" s="491"/>
      <c r="BX10" s="491"/>
      <c r="BY10" s="491"/>
      <c r="BZ10" s="491"/>
      <c r="CA10" s="491"/>
      <c r="CB10" s="492"/>
      <c r="CC10" s="490"/>
      <c r="CD10" s="491"/>
      <c r="CE10" s="491"/>
      <c r="CF10" s="491"/>
      <c r="CG10" s="491"/>
      <c r="CH10" s="491"/>
      <c r="CI10" s="491"/>
      <c r="CJ10" s="491"/>
      <c r="CK10" s="491"/>
      <c r="CL10" s="491"/>
      <c r="CM10" s="491"/>
      <c r="CN10" s="491"/>
      <c r="CO10" s="492"/>
      <c r="CP10" s="490"/>
      <c r="CQ10" s="491"/>
      <c r="CR10" s="491"/>
      <c r="CS10" s="491"/>
      <c r="CT10" s="491"/>
      <c r="CU10" s="491"/>
      <c r="CV10" s="491"/>
      <c r="CW10" s="491"/>
      <c r="CX10" s="491"/>
      <c r="CY10" s="491"/>
      <c r="CZ10" s="491"/>
      <c r="DA10" s="491"/>
      <c r="DB10" s="492"/>
      <c r="DC10" s="490"/>
      <c r="DD10" s="491"/>
      <c r="DE10" s="491"/>
      <c r="DF10" s="491"/>
      <c r="DG10" s="491"/>
      <c r="DH10" s="491"/>
      <c r="DI10" s="491"/>
      <c r="DJ10" s="491"/>
      <c r="DK10" s="491"/>
      <c r="DL10" s="491"/>
      <c r="DM10" s="491"/>
      <c r="DN10" s="491"/>
      <c r="DO10" s="492"/>
      <c r="DP10" s="490"/>
      <c r="DQ10" s="491"/>
      <c r="DR10" s="491"/>
      <c r="DS10" s="491"/>
      <c r="DT10" s="491"/>
      <c r="DU10" s="491"/>
      <c r="DV10" s="491"/>
      <c r="DW10" s="491"/>
      <c r="DX10" s="491"/>
      <c r="DY10" s="491"/>
      <c r="DZ10" s="491"/>
      <c r="EA10" s="491"/>
      <c r="EB10" s="492"/>
      <c r="EC10" s="490"/>
      <c r="ED10" s="491"/>
      <c r="EE10" s="491"/>
      <c r="EF10" s="491"/>
      <c r="EG10" s="491"/>
      <c r="EH10" s="491"/>
      <c r="EI10" s="491"/>
      <c r="EJ10" s="491"/>
      <c r="EK10" s="491"/>
      <c r="EL10" s="491"/>
      <c r="EM10" s="491"/>
      <c r="EN10" s="491"/>
      <c r="EO10" s="492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</row>
    <row r="11" spans="1:161" ht="12.75" customHeight="1" x14ac:dyDescent="0.2">
      <c r="A11" s="127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Q11" s="114"/>
      <c r="R11" s="572" t="s">
        <v>2408</v>
      </c>
      <c r="S11" s="572"/>
      <c r="T11" s="572"/>
      <c r="U11" s="572"/>
      <c r="V11" s="572"/>
      <c r="W11" s="572"/>
      <c r="X11" s="572"/>
      <c r="Y11" s="572"/>
      <c r="Z11" s="572"/>
      <c r="AA11" s="572"/>
      <c r="AB11" s="572"/>
      <c r="AC11" s="572"/>
      <c r="AD11" s="572"/>
      <c r="AE11" s="572"/>
      <c r="AF11" s="573"/>
      <c r="AG11" s="271" t="s">
        <v>2413</v>
      </c>
      <c r="AH11" s="272"/>
      <c r="AI11" s="272"/>
      <c r="AJ11" s="272"/>
      <c r="AK11" s="272"/>
      <c r="AL11" s="272"/>
      <c r="AM11" s="272"/>
      <c r="AN11" s="272"/>
      <c r="AO11" s="273"/>
      <c r="AP11" s="490"/>
      <c r="AQ11" s="491"/>
      <c r="AR11" s="491"/>
      <c r="AS11" s="491"/>
      <c r="AT11" s="491"/>
      <c r="AU11" s="491"/>
      <c r="AV11" s="491"/>
      <c r="AW11" s="491"/>
      <c r="AX11" s="491"/>
      <c r="AY11" s="491"/>
      <c r="AZ11" s="491"/>
      <c r="BA11" s="491"/>
      <c r="BB11" s="492"/>
      <c r="BC11" s="490"/>
      <c r="BD11" s="491"/>
      <c r="BE11" s="491"/>
      <c r="BF11" s="491"/>
      <c r="BG11" s="491"/>
      <c r="BH11" s="491"/>
      <c r="BI11" s="491"/>
      <c r="BJ11" s="491"/>
      <c r="BK11" s="491"/>
      <c r="BL11" s="491"/>
      <c r="BM11" s="491"/>
      <c r="BN11" s="491"/>
      <c r="BO11" s="492"/>
      <c r="BP11" s="490"/>
      <c r="BQ11" s="491"/>
      <c r="BR11" s="491"/>
      <c r="BS11" s="491"/>
      <c r="BT11" s="491"/>
      <c r="BU11" s="491"/>
      <c r="BV11" s="491"/>
      <c r="BW11" s="491"/>
      <c r="BX11" s="491"/>
      <c r="BY11" s="491"/>
      <c r="BZ11" s="491"/>
      <c r="CA11" s="491"/>
      <c r="CB11" s="492"/>
      <c r="CC11" s="490"/>
      <c r="CD11" s="491"/>
      <c r="CE11" s="491"/>
      <c r="CF11" s="491"/>
      <c r="CG11" s="491"/>
      <c r="CH11" s="491"/>
      <c r="CI11" s="491"/>
      <c r="CJ11" s="491"/>
      <c r="CK11" s="491"/>
      <c r="CL11" s="491"/>
      <c r="CM11" s="491"/>
      <c r="CN11" s="491"/>
      <c r="CO11" s="492"/>
      <c r="CP11" s="490"/>
      <c r="CQ11" s="491"/>
      <c r="CR11" s="491"/>
      <c r="CS11" s="491"/>
      <c r="CT11" s="491"/>
      <c r="CU11" s="491"/>
      <c r="CV11" s="491"/>
      <c r="CW11" s="491"/>
      <c r="CX11" s="491"/>
      <c r="CY11" s="491"/>
      <c r="CZ11" s="491"/>
      <c r="DA11" s="491"/>
      <c r="DB11" s="492"/>
      <c r="DC11" s="490"/>
      <c r="DD11" s="491"/>
      <c r="DE11" s="491"/>
      <c r="DF11" s="491"/>
      <c r="DG11" s="491"/>
      <c r="DH11" s="491"/>
      <c r="DI11" s="491"/>
      <c r="DJ11" s="491"/>
      <c r="DK11" s="491"/>
      <c r="DL11" s="491"/>
      <c r="DM11" s="491"/>
      <c r="DN11" s="491"/>
      <c r="DO11" s="492"/>
      <c r="DP11" s="490"/>
      <c r="DQ11" s="491"/>
      <c r="DR11" s="491"/>
      <c r="DS11" s="491"/>
      <c r="DT11" s="491"/>
      <c r="DU11" s="491"/>
      <c r="DV11" s="491"/>
      <c r="DW11" s="491"/>
      <c r="DX11" s="491"/>
      <c r="DY11" s="491"/>
      <c r="DZ11" s="491"/>
      <c r="EA11" s="491"/>
      <c r="EB11" s="492"/>
      <c r="EC11" s="490"/>
      <c r="ED11" s="491"/>
      <c r="EE11" s="491"/>
      <c r="EF11" s="491"/>
      <c r="EG11" s="491"/>
      <c r="EH11" s="491"/>
      <c r="EI11" s="491"/>
      <c r="EJ11" s="491"/>
      <c r="EK11" s="491"/>
      <c r="EL11" s="491"/>
      <c r="EM11" s="491"/>
      <c r="EN11" s="491"/>
      <c r="EO11" s="492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</row>
    <row r="12" spans="1:161" ht="12.75" customHeight="1" x14ac:dyDescent="0.2">
      <c r="A12" s="127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Q12" s="114"/>
      <c r="R12" s="572" t="s">
        <v>2409</v>
      </c>
      <c r="S12" s="572"/>
      <c r="T12" s="572"/>
      <c r="U12" s="572"/>
      <c r="V12" s="572"/>
      <c r="W12" s="572"/>
      <c r="X12" s="572"/>
      <c r="Y12" s="572"/>
      <c r="Z12" s="572"/>
      <c r="AA12" s="572"/>
      <c r="AB12" s="572"/>
      <c r="AC12" s="572"/>
      <c r="AD12" s="572"/>
      <c r="AE12" s="572"/>
      <c r="AF12" s="573"/>
      <c r="AG12" s="271" t="s">
        <v>2414</v>
      </c>
      <c r="AH12" s="272"/>
      <c r="AI12" s="272"/>
      <c r="AJ12" s="272"/>
      <c r="AK12" s="272"/>
      <c r="AL12" s="272"/>
      <c r="AM12" s="272"/>
      <c r="AN12" s="272"/>
      <c r="AO12" s="273"/>
      <c r="AP12" s="490"/>
      <c r="AQ12" s="491"/>
      <c r="AR12" s="491"/>
      <c r="AS12" s="491"/>
      <c r="AT12" s="491"/>
      <c r="AU12" s="491"/>
      <c r="AV12" s="491"/>
      <c r="AW12" s="491"/>
      <c r="AX12" s="491"/>
      <c r="AY12" s="491"/>
      <c r="AZ12" s="491"/>
      <c r="BA12" s="491"/>
      <c r="BB12" s="492"/>
      <c r="BC12" s="490"/>
      <c r="BD12" s="491"/>
      <c r="BE12" s="491"/>
      <c r="BF12" s="491"/>
      <c r="BG12" s="491"/>
      <c r="BH12" s="491"/>
      <c r="BI12" s="491"/>
      <c r="BJ12" s="491"/>
      <c r="BK12" s="491"/>
      <c r="BL12" s="491"/>
      <c r="BM12" s="491"/>
      <c r="BN12" s="491"/>
      <c r="BO12" s="492"/>
      <c r="BP12" s="490"/>
      <c r="BQ12" s="491"/>
      <c r="BR12" s="491"/>
      <c r="BS12" s="491"/>
      <c r="BT12" s="491"/>
      <c r="BU12" s="491"/>
      <c r="BV12" s="491"/>
      <c r="BW12" s="491"/>
      <c r="BX12" s="491"/>
      <c r="BY12" s="491"/>
      <c r="BZ12" s="491"/>
      <c r="CA12" s="491"/>
      <c r="CB12" s="492"/>
      <c r="CC12" s="490"/>
      <c r="CD12" s="491"/>
      <c r="CE12" s="491"/>
      <c r="CF12" s="491"/>
      <c r="CG12" s="491"/>
      <c r="CH12" s="491"/>
      <c r="CI12" s="491"/>
      <c r="CJ12" s="491"/>
      <c r="CK12" s="491"/>
      <c r="CL12" s="491"/>
      <c r="CM12" s="491"/>
      <c r="CN12" s="491"/>
      <c r="CO12" s="492"/>
      <c r="CP12" s="490"/>
      <c r="CQ12" s="491"/>
      <c r="CR12" s="491"/>
      <c r="CS12" s="491"/>
      <c r="CT12" s="491"/>
      <c r="CU12" s="491"/>
      <c r="CV12" s="491"/>
      <c r="CW12" s="491"/>
      <c r="CX12" s="491"/>
      <c r="CY12" s="491"/>
      <c r="CZ12" s="491"/>
      <c r="DA12" s="491"/>
      <c r="DB12" s="492"/>
      <c r="DC12" s="490"/>
      <c r="DD12" s="491"/>
      <c r="DE12" s="491"/>
      <c r="DF12" s="491"/>
      <c r="DG12" s="491"/>
      <c r="DH12" s="491"/>
      <c r="DI12" s="491"/>
      <c r="DJ12" s="491"/>
      <c r="DK12" s="491"/>
      <c r="DL12" s="491"/>
      <c r="DM12" s="491"/>
      <c r="DN12" s="491"/>
      <c r="DO12" s="492"/>
      <c r="DP12" s="490"/>
      <c r="DQ12" s="491"/>
      <c r="DR12" s="491"/>
      <c r="DS12" s="491"/>
      <c r="DT12" s="491"/>
      <c r="DU12" s="491"/>
      <c r="DV12" s="491"/>
      <c r="DW12" s="491"/>
      <c r="DX12" s="491"/>
      <c r="DY12" s="491"/>
      <c r="DZ12" s="491"/>
      <c r="EA12" s="491"/>
      <c r="EB12" s="492"/>
      <c r="EC12" s="490"/>
      <c r="ED12" s="491"/>
      <c r="EE12" s="491"/>
      <c r="EF12" s="491"/>
      <c r="EG12" s="491"/>
      <c r="EH12" s="491"/>
      <c r="EI12" s="491"/>
      <c r="EJ12" s="491"/>
      <c r="EK12" s="491"/>
      <c r="EL12" s="491"/>
      <c r="EM12" s="491"/>
      <c r="EN12" s="491"/>
      <c r="EO12" s="492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</row>
    <row r="13" spans="1:161" ht="12.75" customHeight="1" x14ac:dyDescent="0.2">
      <c r="A13" s="127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Q13" s="114"/>
      <c r="R13" s="572" t="s">
        <v>2410</v>
      </c>
      <c r="S13" s="572"/>
      <c r="T13" s="572"/>
      <c r="U13" s="572"/>
      <c r="V13" s="572"/>
      <c r="W13" s="572"/>
      <c r="X13" s="572"/>
      <c r="Y13" s="572"/>
      <c r="Z13" s="572"/>
      <c r="AA13" s="572"/>
      <c r="AB13" s="572"/>
      <c r="AC13" s="572"/>
      <c r="AD13" s="572"/>
      <c r="AE13" s="572"/>
      <c r="AF13" s="573"/>
      <c r="AG13" s="271" t="s">
        <v>2415</v>
      </c>
      <c r="AH13" s="272"/>
      <c r="AI13" s="272"/>
      <c r="AJ13" s="272"/>
      <c r="AK13" s="272"/>
      <c r="AL13" s="272"/>
      <c r="AM13" s="272"/>
      <c r="AN13" s="272"/>
      <c r="AO13" s="273"/>
      <c r="AP13" s="490"/>
      <c r="AQ13" s="491"/>
      <c r="AR13" s="491"/>
      <c r="AS13" s="491"/>
      <c r="AT13" s="491"/>
      <c r="AU13" s="491"/>
      <c r="AV13" s="491"/>
      <c r="AW13" s="491"/>
      <c r="AX13" s="491"/>
      <c r="AY13" s="491"/>
      <c r="AZ13" s="491"/>
      <c r="BA13" s="491"/>
      <c r="BB13" s="492"/>
      <c r="BC13" s="490"/>
      <c r="BD13" s="491"/>
      <c r="BE13" s="491"/>
      <c r="BF13" s="491"/>
      <c r="BG13" s="491"/>
      <c r="BH13" s="491"/>
      <c r="BI13" s="491"/>
      <c r="BJ13" s="491"/>
      <c r="BK13" s="491"/>
      <c r="BL13" s="491"/>
      <c r="BM13" s="491"/>
      <c r="BN13" s="491"/>
      <c r="BO13" s="492"/>
      <c r="BP13" s="490"/>
      <c r="BQ13" s="491"/>
      <c r="BR13" s="491"/>
      <c r="BS13" s="491"/>
      <c r="BT13" s="491"/>
      <c r="BU13" s="491"/>
      <c r="BV13" s="491"/>
      <c r="BW13" s="491"/>
      <c r="BX13" s="491"/>
      <c r="BY13" s="491"/>
      <c r="BZ13" s="491"/>
      <c r="CA13" s="491"/>
      <c r="CB13" s="492"/>
      <c r="CC13" s="490"/>
      <c r="CD13" s="491"/>
      <c r="CE13" s="491"/>
      <c r="CF13" s="491"/>
      <c r="CG13" s="491"/>
      <c r="CH13" s="491"/>
      <c r="CI13" s="491"/>
      <c r="CJ13" s="491"/>
      <c r="CK13" s="491"/>
      <c r="CL13" s="491"/>
      <c r="CM13" s="491"/>
      <c r="CN13" s="491"/>
      <c r="CO13" s="492"/>
      <c r="CP13" s="490"/>
      <c r="CQ13" s="491"/>
      <c r="CR13" s="491"/>
      <c r="CS13" s="491"/>
      <c r="CT13" s="491"/>
      <c r="CU13" s="491"/>
      <c r="CV13" s="491"/>
      <c r="CW13" s="491"/>
      <c r="CX13" s="491"/>
      <c r="CY13" s="491"/>
      <c r="CZ13" s="491"/>
      <c r="DA13" s="491"/>
      <c r="DB13" s="492"/>
      <c r="DC13" s="490"/>
      <c r="DD13" s="491"/>
      <c r="DE13" s="491"/>
      <c r="DF13" s="491"/>
      <c r="DG13" s="491"/>
      <c r="DH13" s="491"/>
      <c r="DI13" s="491"/>
      <c r="DJ13" s="491"/>
      <c r="DK13" s="491"/>
      <c r="DL13" s="491"/>
      <c r="DM13" s="491"/>
      <c r="DN13" s="491"/>
      <c r="DO13" s="492"/>
      <c r="DP13" s="490"/>
      <c r="DQ13" s="491"/>
      <c r="DR13" s="491"/>
      <c r="DS13" s="491"/>
      <c r="DT13" s="491"/>
      <c r="DU13" s="491"/>
      <c r="DV13" s="491"/>
      <c r="DW13" s="491"/>
      <c r="DX13" s="491"/>
      <c r="DY13" s="491"/>
      <c r="DZ13" s="491"/>
      <c r="EA13" s="491"/>
      <c r="EB13" s="492"/>
      <c r="EC13" s="490"/>
      <c r="ED13" s="491"/>
      <c r="EE13" s="491"/>
      <c r="EF13" s="491"/>
      <c r="EG13" s="491"/>
      <c r="EH13" s="491"/>
      <c r="EI13" s="491"/>
      <c r="EJ13" s="491"/>
      <c r="EK13" s="491"/>
      <c r="EL13" s="491"/>
      <c r="EM13" s="491"/>
      <c r="EN13" s="491"/>
      <c r="EO13" s="492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</row>
    <row r="14" spans="1:161" ht="12.75" customHeight="1" x14ac:dyDescent="0.2">
      <c r="A14" s="127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Q14" s="114"/>
      <c r="R14" s="572" t="s">
        <v>2411</v>
      </c>
      <c r="S14" s="572"/>
      <c r="T14" s="572"/>
      <c r="U14" s="572"/>
      <c r="V14" s="572"/>
      <c r="W14" s="572"/>
      <c r="X14" s="572"/>
      <c r="Y14" s="572"/>
      <c r="Z14" s="572"/>
      <c r="AA14" s="572"/>
      <c r="AB14" s="572"/>
      <c r="AC14" s="572"/>
      <c r="AD14" s="572"/>
      <c r="AE14" s="572"/>
      <c r="AF14" s="573"/>
      <c r="AG14" s="271" t="s">
        <v>2416</v>
      </c>
      <c r="AH14" s="272"/>
      <c r="AI14" s="272"/>
      <c r="AJ14" s="272"/>
      <c r="AK14" s="272"/>
      <c r="AL14" s="272"/>
      <c r="AM14" s="272"/>
      <c r="AN14" s="272"/>
      <c r="AO14" s="273"/>
      <c r="AP14" s="490"/>
      <c r="AQ14" s="491"/>
      <c r="AR14" s="491"/>
      <c r="AS14" s="491"/>
      <c r="AT14" s="491"/>
      <c r="AU14" s="491"/>
      <c r="AV14" s="491"/>
      <c r="AW14" s="491"/>
      <c r="AX14" s="491"/>
      <c r="AY14" s="491"/>
      <c r="AZ14" s="491"/>
      <c r="BA14" s="491"/>
      <c r="BB14" s="492"/>
      <c r="BC14" s="490"/>
      <c r="BD14" s="491"/>
      <c r="BE14" s="491"/>
      <c r="BF14" s="491"/>
      <c r="BG14" s="491"/>
      <c r="BH14" s="491"/>
      <c r="BI14" s="491"/>
      <c r="BJ14" s="491"/>
      <c r="BK14" s="491"/>
      <c r="BL14" s="491"/>
      <c r="BM14" s="491"/>
      <c r="BN14" s="491"/>
      <c r="BO14" s="492"/>
      <c r="BP14" s="490"/>
      <c r="BQ14" s="491"/>
      <c r="BR14" s="491"/>
      <c r="BS14" s="491"/>
      <c r="BT14" s="491"/>
      <c r="BU14" s="491"/>
      <c r="BV14" s="491"/>
      <c r="BW14" s="491"/>
      <c r="BX14" s="491"/>
      <c r="BY14" s="491"/>
      <c r="BZ14" s="491"/>
      <c r="CA14" s="491"/>
      <c r="CB14" s="492"/>
      <c r="CC14" s="490"/>
      <c r="CD14" s="491"/>
      <c r="CE14" s="491"/>
      <c r="CF14" s="491"/>
      <c r="CG14" s="491"/>
      <c r="CH14" s="491"/>
      <c r="CI14" s="491"/>
      <c r="CJ14" s="491"/>
      <c r="CK14" s="491"/>
      <c r="CL14" s="491"/>
      <c r="CM14" s="491"/>
      <c r="CN14" s="491"/>
      <c r="CO14" s="492"/>
      <c r="CP14" s="490"/>
      <c r="CQ14" s="491"/>
      <c r="CR14" s="491"/>
      <c r="CS14" s="491"/>
      <c r="CT14" s="491"/>
      <c r="CU14" s="491"/>
      <c r="CV14" s="491"/>
      <c r="CW14" s="491"/>
      <c r="CX14" s="491"/>
      <c r="CY14" s="491"/>
      <c r="CZ14" s="491"/>
      <c r="DA14" s="491"/>
      <c r="DB14" s="492"/>
      <c r="DC14" s="490"/>
      <c r="DD14" s="491"/>
      <c r="DE14" s="491"/>
      <c r="DF14" s="491"/>
      <c r="DG14" s="491"/>
      <c r="DH14" s="491"/>
      <c r="DI14" s="491"/>
      <c r="DJ14" s="491"/>
      <c r="DK14" s="491"/>
      <c r="DL14" s="491"/>
      <c r="DM14" s="491"/>
      <c r="DN14" s="491"/>
      <c r="DO14" s="492"/>
      <c r="DP14" s="490"/>
      <c r="DQ14" s="491"/>
      <c r="DR14" s="491"/>
      <c r="DS14" s="491"/>
      <c r="DT14" s="491"/>
      <c r="DU14" s="491"/>
      <c r="DV14" s="491"/>
      <c r="DW14" s="491"/>
      <c r="DX14" s="491"/>
      <c r="DY14" s="491"/>
      <c r="DZ14" s="491"/>
      <c r="EA14" s="491"/>
      <c r="EB14" s="492"/>
      <c r="EC14" s="490"/>
      <c r="ED14" s="491"/>
      <c r="EE14" s="491"/>
      <c r="EF14" s="491"/>
      <c r="EG14" s="491"/>
      <c r="EH14" s="491"/>
      <c r="EI14" s="491"/>
      <c r="EJ14" s="491"/>
      <c r="EK14" s="491"/>
      <c r="EL14" s="491"/>
      <c r="EM14" s="491"/>
      <c r="EN14" s="491"/>
      <c r="EO14" s="492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</row>
    <row r="15" spans="1:161" ht="12.75" customHeight="1" x14ac:dyDescent="0.2">
      <c r="A15" s="44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Q15" s="114"/>
      <c r="R15" s="572" t="s">
        <v>610</v>
      </c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3"/>
      <c r="AG15" s="271" t="s">
        <v>623</v>
      </c>
      <c r="AH15" s="272"/>
      <c r="AI15" s="272"/>
      <c r="AJ15" s="272"/>
      <c r="AK15" s="272"/>
      <c r="AL15" s="272"/>
      <c r="AM15" s="272"/>
      <c r="AN15" s="272"/>
      <c r="AO15" s="273"/>
      <c r="AP15" s="490"/>
      <c r="AQ15" s="491"/>
      <c r="AR15" s="491"/>
      <c r="AS15" s="491"/>
      <c r="AT15" s="491"/>
      <c r="AU15" s="491"/>
      <c r="AV15" s="491"/>
      <c r="AW15" s="491"/>
      <c r="AX15" s="491"/>
      <c r="AY15" s="491"/>
      <c r="AZ15" s="491"/>
      <c r="BA15" s="491"/>
      <c r="BB15" s="492"/>
      <c r="BC15" s="490"/>
      <c r="BD15" s="491"/>
      <c r="BE15" s="491"/>
      <c r="BF15" s="491"/>
      <c r="BG15" s="491"/>
      <c r="BH15" s="491"/>
      <c r="BI15" s="491"/>
      <c r="BJ15" s="491"/>
      <c r="BK15" s="491"/>
      <c r="BL15" s="491"/>
      <c r="BM15" s="491"/>
      <c r="BN15" s="491"/>
      <c r="BO15" s="492"/>
      <c r="BP15" s="490"/>
      <c r="BQ15" s="491"/>
      <c r="BR15" s="491"/>
      <c r="BS15" s="491"/>
      <c r="BT15" s="491"/>
      <c r="BU15" s="491"/>
      <c r="BV15" s="491"/>
      <c r="BW15" s="491"/>
      <c r="BX15" s="491"/>
      <c r="BY15" s="491"/>
      <c r="BZ15" s="491"/>
      <c r="CA15" s="491"/>
      <c r="CB15" s="492"/>
      <c r="CC15" s="490"/>
      <c r="CD15" s="491"/>
      <c r="CE15" s="491"/>
      <c r="CF15" s="491"/>
      <c r="CG15" s="491"/>
      <c r="CH15" s="491"/>
      <c r="CI15" s="491"/>
      <c r="CJ15" s="491"/>
      <c r="CK15" s="491"/>
      <c r="CL15" s="491"/>
      <c r="CM15" s="491"/>
      <c r="CN15" s="491"/>
      <c r="CO15" s="492"/>
      <c r="CP15" s="490"/>
      <c r="CQ15" s="491"/>
      <c r="CR15" s="491"/>
      <c r="CS15" s="491"/>
      <c r="CT15" s="491"/>
      <c r="CU15" s="491"/>
      <c r="CV15" s="491"/>
      <c r="CW15" s="491"/>
      <c r="CX15" s="491"/>
      <c r="CY15" s="491"/>
      <c r="CZ15" s="491"/>
      <c r="DA15" s="491"/>
      <c r="DB15" s="492"/>
      <c r="DC15" s="490"/>
      <c r="DD15" s="491"/>
      <c r="DE15" s="491"/>
      <c r="DF15" s="491"/>
      <c r="DG15" s="491"/>
      <c r="DH15" s="491"/>
      <c r="DI15" s="491"/>
      <c r="DJ15" s="491"/>
      <c r="DK15" s="491"/>
      <c r="DL15" s="491"/>
      <c r="DM15" s="491"/>
      <c r="DN15" s="491"/>
      <c r="DO15" s="492"/>
      <c r="DP15" s="490"/>
      <c r="DQ15" s="491"/>
      <c r="DR15" s="491"/>
      <c r="DS15" s="491"/>
      <c r="DT15" s="491"/>
      <c r="DU15" s="491"/>
      <c r="DV15" s="491"/>
      <c r="DW15" s="491"/>
      <c r="DX15" s="491"/>
      <c r="DY15" s="491"/>
      <c r="DZ15" s="491"/>
      <c r="EA15" s="491"/>
      <c r="EB15" s="492"/>
      <c r="EC15" s="490"/>
      <c r="ED15" s="491"/>
      <c r="EE15" s="491"/>
      <c r="EF15" s="491"/>
      <c r="EG15" s="491"/>
      <c r="EH15" s="491"/>
      <c r="EI15" s="491"/>
      <c r="EJ15" s="491"/>
      <c r="EK15" s="491"/>
      <c r="EL15" s="491"/>
      <c r="EM15" s="491"/>
      <c r="EN15" s="491"/>
      <c r="EO15" s="492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</row>
  </sheetData>
  <sheetProtection algorithmName="SHA-512" hashValue="kRoHy9TC+sc+NyChZxaAu5glCF0bgYEwAQU3UFC4h85qwI07biWshvabzsbZnz0qpuY7k4tyROKoCXfPp+m6cw==" saltValue="CLAbYHs/WAp5lbjZUInEHA==" spinCount="100000" sheet="1" objects="1" scenarios="1"/>
  <mergeCells count="113">
    <mergeCell ref="DC9:DO9"/>
    <mergeCell ref="DC15:DO15"/>
    <mergeCell ref="DP7:EB7"/>
    <mergeCell ref="DC5:DO5"/>
    <mergeCell ref="DC6:DO6"/>
    <mergeCell ref="DC7:DO7"/>
    <mergeCell ref="DC8:DO8"/>
    <mergeCell ref="CP10:DB10"/>
    <mergeCell ref="DP5:EB5"/>
    <mergeCell ref="DP6:EB6"/>
    <mergeCell ref="CP7:DB7"/>
    <mergeCell ref="CP8:DB8"/>
    <mergeCell ref="DC10:DO10"/>
    <mergeCell ref="DP10:EB10"/>
    <mergeCell ref="DC12:DO12"/>
    <mergeCell ref="DP12:EB12"/>
    <mergeCell ref="DC14:DO14"/>
    <mergeCell ref="DP14:EB14"/>
    <mergeCell ref="Q4:AF5"/>
    <mergeCell ref="AP4:EO4"/>
    <mergeCell ref="AP5:BB5"/>
    <mergeCell ref="AP6:BB6"/>
    <mergeCell ref="BC7:BO7"/>
    <mergeCell ref="CC15:CO15"/>
    <mergeCell ref="BC15:BO15"/>
    <mergeCell ref="AP9:BB9"/>
    <mergeCell ref="AP15:BB15"/>
    <mergeCell ref="AP8:BB8"/>
    <mergeCell ref="BP15:CB15"/>
    <mergeCell ref="CC10:CO10"/>
    <mergeCell ref="CC12:CO12"/>
    <mergeCell ref="CC14:CO14"/>
    <mergeCell ref="EC5:EO5"/>
    <mergeCell ref="EC6:EO6"/>
    <mergeCell ref="EC9:EO9"/>
    <mergeCell ref="EC15:EO15"/>
    <mergeCell ref="CC7:CO7"/>
    <mergeCell ref="CC8:CO8"/>
    <mergeCell ref="CC9:CO9"/>
    <mergeCell ref="DP15:EB15"/>
    <mergeCell ref="R15:AF15"/>
    <mergeCell ref="AG15:AO15"/>
    <mergeCell ref="BP7:CB7"/>
    <mergeCell ref="BP8:CB8"/>
    <mergeCell ref="BP9:CB9"/>
    <mergeCell ref="AP7:BB7"/>
    <mergeCell ref="CP15:DB15"/>
    <mergeCell ref="BC8:BO8"/>
    <mergeCell ref="BC9:BO9"/>
    <mergeCell ref="R10:AF10"/>
    <mergeCell ref="AG10:AO10"/>
    <mergeCell ref="AP10:BB10"/>
    <mergeCell ref="BC10:BO10"/>
    <mergeCell ref="BP10:CB10"/>
    <mergeCell ref="CP12:DB12"/>
    <mergeCell ref="CP14:DB14"/>
    <mergeCell ref="B1:FD1"/>
    <mergeCell ref="CP9:DB9"/>
    <mergeCell ref="CP5:DB5"/>
    <mergeCell ref="CP6:DB6"/>
    <mergeCell ref="DP9:EB9"/>
    <mergeCell ref="DP8:EB8"/>
    <mergeCell ref="EC7:EO7"/>
    <mergeCell ref="EC8:EO8"/>
    <mergeCell ref="AG9:AO9"/>
    <mergeCell ref="R7:AF7"/>
    <mergeCell ref="R8:AF8"/>
    <mergeCell ref="AG7:AO7"/>
    <mergeCell ref="AG8:AO8"/>
    <mergeCell ref="R9:AF9"/>
    <mergeCell ref="B2:FD2"/>
    <mergeCell ref="Q6:AF6"/>
    <mergeCell ref="BC5:BO5"/>
    <mergeCell ref="BC6:BO6"/>
    <mergeCell ref="BP5:CB5"/>
    <mergeCell ref="BP6:CB6"/>
    <mergeCell ref="CC5:CO5"/>
    <mergeCell ref="CC6:CO6"/>
    <mergeCell ref="AG6:AO6"/>
    <mergeCell ref="AG4:AO5"/>
    <mergeCell ref="EC10:EO10"/>
    <mergeCell ref="R11:AF11"/>
    <mergeCell ref="AG11:AO11"/>
    <mergeCell ref="AP11:BB11"/>
    <mergeCell ref="BC11:BO11"/>
    <mergeCell ref="BP11:CB11"/>
    <mergeCell ref="CC11:CO11"/>
    <mergeCell ref="CP11:DB11"/>
    <mergeCell ref="DC11:DO11"/>
    <mergeCell ref="DP11:EB11"/>
    <mergeCell ref="EC11:EO11"/>
    <mergeCell ref="EC14:EO14"/>
    <mergeCell ref="R14:AF14"/>
    <mergeCell ref="AG14:AO14"/>
    <mergeCell ref="AP14:BB14"/>
    <mergeCell ref="BC14:BO14"/>
    <mergeCell ref="BP14:CB14"/>
    <mergeCell ref="EC12:EO12"/>
    <mergeCell ref="R13:AF13"/>
    <mergeCell ref="AG13:AO13"/>
    <mergeCell ref="AP13:BB13"/>
    <mergeCell ref="BC13:BO13"/>
    <mergeCell ref="BP13:CB13"/>
    <mergeCell ref="CC13:CO13"/>
    <mergeCell ref="CP13:DB13"/>
    <mergeCell ref="DC13:DO13"/>
    <mergeCell ref="DP13:EB13"/>
    <mergeCell ref="EC13:EO13"/>
    <mergeCell ref="R12:AF12"/>
    <mergeCell ref="AG12:AO12"/>
    <mergeCell ref="AP12:BB12"/>
    <mergeCell ref="BC12:BO12"/>
    <mergeCell ref="BP12:CB12"/>
  </mergeCells>
  <phoneticPr fontId="7" type="noConversion"/>
  <dataValidations count="1">
    <dataValidation type="list" showErrorMessage="1" errorTitle="ОШИБКА" error="Выберите данные из списка" sqref="AP7:EO15">
      <formula1>Строки1501</formula1>
    </dataValidation>
  </dataValidation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E28"/>
  <sheetViews>
    <sheetView view="pageBreakPreview" zoomScaleNormal="100" workbookViewId="0">
      <selection activeCell="DH11" sqref="DH11:EA11"/>
    </sheetView>
  </sheetViews>
  <sheetFormatPr defaultColWidth="0.85546875" defaultRowHeight="12.75" x14ac:dyDescent="0.2"/>
  <cols>
    <col min="1" max="16384" width="0.85546875" style="1"/>
  </cols>
  <sheetData>
    <row r="1" spans="2:161" ht="16.5" customHeight="1" x14ac:dyDescent="0.25">
      <c r="B1" s="253" t="s">
        <v>624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3"/>
      <c r="EN1" s="253"/>
      <c r="EO1" s="253"/>
      <c r="EP1" s="253"/>
      <c r="EQ1" s="253"/>
      <c r="ER1" s="253"/>
      <c r="ES1" s="253"/>
      <c r="ET1" s="253"/>
      <c r="EU1" s="253"/>
      <c r="EV1" s="253"/>
      <c r="EW1" s="253"/>
      <c r="EX1" s="253"/>
      <c r="EY1" s="253"/>
      <c r="EZ1" s="253"/>
      <c r="FA1" s="253"/>
      <c r="FB1" s="253"/>
      <c r="FC1" s="253"/>
      <c r="FD1" s="253"/>
      <c r="FE1" s="25"/>
    </row>
    <row r="2" spans="2:161" ht="15.75" customHeight="1" x14ac:dyDescent="0.25">
      <c r="B2" s="254" t="s">
        <v>249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  <c r="DG2" s="254"/>
      <c r="DH2" s="254"/>
      <c r="DI2" s="254"/>
      <c r="DJ2" s="254"/>
      <c r="DK2" s="254"/>
      <c r="DL2" s="254"/>
      <c r="DM2" s="254"/>
      <c r="DN2" s="254"/>
      <c r="DO2" s="254"/>
      <c r="DP2" s="254"/>
      <c r="DQ2" s="254"/>
      <c r="DR2" s="254"/>
      <c r="DS2" s="254"/>
      <c r="DT2" s="254"/>
      <c r="DU2" s="254"/>
      <c r="DV2" s="254"/>
      <c r="DW2" s="254"/>
      <c r="DX2" s="254"/>
      <c r="DY2" s="254"/>
      <c r="DZ2" s="254"/>
      <c r="EA2" s="254"/>
      <c r="EB2" s="254"/>
      <c r="EC2" s="254"/>
      <c r="ED2" s="254"/>
      <c r="EE2" s="254"/>
      <c r="EF2" s="254"/>
      <c r="EG2" s="254"/>
      <c r="EH2" s="254"/>
      <c r="EI2" s="254"/>
      <c r="EJ2" s="254"/>
      <c r="EK2" s="254"/>
      <c r="EL2" s="254"/>
      <c r="EM2" s="254"/>
      <c r="EN2" s="254"/>
      <c r="EO2" s="254"/>
      <c r="EP2" s="254"/>
      <c r="EQ2" s="254"/>
      <c r="ER2" s="254"/>
      <c r="ES2" s="254"/>
      <c r="ET2" s="254"/>
      <c r="EU2" s="254"/>
      <c r="EV2" s="254"/>
      <c r="EW2" s="254"/>
      <c r="EX2" s="254"/>
      <c r="EY2" s="254"/>
      <c r="EZ2" s="254"/>
      <c r="FA2" s="254"/>
      <c r="FB2" s="254"/>
      <c r="FC2" s="254"/>
      <c r="FD2" s="254"/>
      <c r="FE2" s="25"/>
    </row>
    <row r="3" spans="2:161" ht="6" customHeight="1" x14ac:dyDescent="0.25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25"/>
    </row>
    <row r="4" spans="2:161" ht="48" customHeight="1" x14ac:dyDescent="0.25">
      <c r="B4" s="465" t="s">
        <v>793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65"/>
      <c r="AM4" s="465"/>
      <c r="AN4" s="465"/>
      <c r="AO4" s="465"/>
      <c r="AP4" s="465"/>
      <c r="AQ4" s="465"/>
      <c r="AR4" s="465"/>
      <c r="AS4" s="465"/>
      <c r="AT4" s="465"/>
      <c r="AU4" s="465"/>
      <c r="AV4" s="465"/>
      <c r="AW4" s="465"/>
      <c r="AX4" s="465"/>
      <c r="AY4" s="465"/>
      <c r="AZ4" s="465"/>
      <c r="BA4" s="465"/>
      <c r="BB4" s="465"/>
      <c r="BC4" s="465"/>
      <c r="BD4" s="465"/>
      <c r="BE4" s="465"/>
      <c r="BF4" s="465"/>
      <c r="BG4" s="465"/>
      <c r="BH4" s="465"/>
      <c r="BI4" s="465"/>
      <c r="BJ4" s="465"/>
      <c r="BK4" s="465"/>
      <c r="BL4" s="465"/>
      <c r="BM4" s="465"/>
      <c r="BN4" s="465"/>
      <c r="BO4" s="465"/>
      <c r="BP4" s="465"/>
      <c r="BQ4" s="465"/>
      <c r="BR4" s="465"/>
      <c r="BS4" s="465"/>
      <c r="BT4" s="465"/>
      <c r="BU4" s="465"/>
      <c r="BV4" s="465"/>
      <c r="BW4" s="465"/>
      <c r="BX4" s="465"/>
      <c r="BY4" s="465"/>
      <c r="BZ4" s="465"/>
      <c r="CA4" s="465"/>
      <c r="CB4" s="465"/>
      <c r="CC4" s="465"/>
      <c r="CD4" s="465"/>
      <c r="CE4" s="465"/>
      <c r="CF4" s="465"/>
      <c r="CG4" s="465"/>
      <c r="CH4" s="465"/>
      <c r="CI4" s="465"/>
      <c r="CJ4" s="465"/>
      <c r="CK4" s="465"/>
      <c r="CL4" s="465"/>
      <c r="CM4" s="465"/>
      <c r="CN4" s="465"/>
      <c r="CO4" s="465"/>
      <c r="CP4" s="465"/>
      <c r="CQ4" s="465"/>
      <c r="CR4" s="465"/>
      <c r="CS4" s="465"/>
      <c r="CT4" s="465"/>
      <c r="CU4" s="465"/>
      <c r="CV4" s="465"/>
      <c r="CW4" s="465"/>
      <c r="CX4" s="465"/>
      <c r="CY4" s="465"/>
      <c r="CZ4" s="465"/>
      <c r="DA4" s="465"/>
      <c r="DB4" s="465"/>
      <c r="DC4" s="465"/>
      <c r="DD4" s="465"/>
      <c r="DE4" s="465"/>
      <c r="DF4" s="465"/>
      <c r="DG4" s="465"/>
      <c r="DH4" s="465"/>
      <c r="DI4" s="465"/>
      <c r="DJ4" s="465"/>
      <c r="DK4" s="465"/>
      <c r="DL4" s="465"/>
      <c r="DM4" s="465"/>
      <c r="DN4" s="465"/>
      <c r="DO4" s="465"/>
      <c r="DP4" s="465"/>
      <c r="DQ4" s="465"/>
      <c r="DR4" s="465"/>
      <c r="DS4" s="465"/>
      <c r="DT4" s="465"/>
      <c r="DU4" s="465"/>
      <c r="DV4" s="465"/>
      <c r="DW4" s="465"/>
      <c r="DX4" s="465"/>
      <c r="DY4" s="465"/>
      <c r="DZ4" s="465"/>
      <c r="EA4" s="465"/>
      <c r="EB4" s="465"/>
      <c r="EC4" s="465"/>
      <c r="ED4" s="465"/>
      <c r="EE4" s="465"/>
      <c r="EF4" s="465"/>
      <c r="EG4" s="465"/>
      <c r="EH4" s="465"/>
      <c r="EI4" s="465"/>
      <c r="EJ4" s="465"/>
      <c r="EK4" s="465"/>
      <c r="EL4" s="465"/>
      <c r="EM4" s="465"/>
      <c r="EN4" s="465"/>
      <c r="EO4" s="465"/>
      <c r="EP4" s="465"/>
      <c r="EQ4" s="465"/>
      <c r="ER4" s="465"/>
      <c r="ES4" s="465"/>
      <c r="ET4" s="465"/>
      <c r="EU4" s="465"/>
      <c r="EV4" s="465"/>
      <c r="EW4" s="465"/>
      <c r="EX4" s="465"/>
      <c r="EY4" s="465"/>
      <c r="EZ4" s="465"/>
      <c r="FA4" s="465"/>
      <c r="FB4" s="465"/>
      <c r="FC4" s="465"/>
      <c r="FD4" s="465"/>
      <c r="FE4" s="92"/>
    </row>
    <row r="5" spans="2:161" ht="21" customHeight="1" x14ac:dyDescent="0.2">
      <c r="EY5" s="28"/>
    </row>
    <row r="6" spans="2:161" ht="45" customHeight="1" x14ac:dyDescent="0.2">
      <c r="AE6" s="228" t="s">
        <v>207</v>
      </c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29"/>
      <c r="CN6" s="229"/>
      <c r="CO6" s="229"/>
      <c r="CP6" s="229"/>
      <c r="CQ6" s="229"/>
      <c r="CR6" s="229"/>
      <c r="CS6" s="230"/>
      <c r="CT6" s="228" t="s">
        <v>46</v>
      </c>
      <c r="CU6" s="229"/>
      <c r="CV6" s="229"/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30"/>
      <c r="DH6" s="228" t="s">
        <v>625</v>
      </c>
      <c r="DI6" s="229"/>
      <c r="DJ6" s="229"/>
      <c r="DK6" s="229"/>
      <c r="DL6" s="229"/>
      <c r="DM6" s="229"/>
      <c r="DN6" s="229"/>
      <c r="DO6" s="229"/>
      <c r="DP6" s="229"/>
      <c r="DQ6" s="229"/>
      <c r="DR6" s="229"/>
      <c r="DS6" s="229"/>
      <c r="DT6" s="229"/>
      <c r="DU6" s="229"/>
      <c r="DV6" s="229"/>
      <c r="DW6" s="229"/>
      <c r="DX6" s="229"/>
      <c r="DY6" s="229"/>
      <c r="DZ6" s="229"/>
      <c r="EA6" s="230"/>
      <c r="ED6" s="13"/>
      <c r="EE6" s="16"/>
      <c r="EF6" s="16"/>
      <c r="EG6" s="13"/>
      <c r="EH6" s="13"/>
      <c r="EI6" s="13"/>
      <c r="EJ6" s="13"/>
    </row>
    <row r="7" spans="2:161" x14ac:dyDescent="0.2">
      <c r="AE7" s="231">
        <v>1</v>
      </c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  <c r="CM7" s="232"/>
      <c r="CN7" s="232"/>
      <c r="CO7" s="232"/>
      <c r="CP7" s="232"/>
      <c r="CQ7" s="232"/>
      <c r="CR7" s="232"/>
      <c r="CS7" s="233"/>
      <c r="CT7" s="231">
        <v>2</v>
      </c>
      <c r="CU7" s="232"/>
      <c r="CV7" s="232"/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3"/>
      <c r="DH7" s="231">
        <v>3</v>
      </c>
      <c r="DI7" s="232"/>
      <c r="DJ7" s="232"/>
      <c r="DK7" s="232"/>
      <c r="DL7" s="232"/>
      <c r="DM7" s="232"/>
      <c r="DN7" s="232"/>
      <c r="DO7" s="232"/>
      <c r="DP7" s="232"/>
      <c r="DQ7" s="232"/>
      <c r="DR7" s="232"/>
      <c r="DS7" s="232"/>
      <c r="DT7" s="232"/>
      <c r="DU7" s="232"/>
      <c r="DV7" s="232"/>
      <c r="DW7" s="232"/>
      <c r="DX7" s="232"/>
      <c r="DY7" s="232"/>
      <c r="DZ7" s="232"/>
      <c r="EA7" s="233"/>
      <c r="ED7" s="13"/>
      <c r="EE7" s="29"/>
      <c r="EF7" s="29"/>
      <c r="EG7" s="13"/>
      <c r="EH7" s="13"/>
      <c r="EI7" s="13"/>
      <c r="EJ7" s="13"/>
    </row>
    <row r="8" spans="2:161" ht="12.75" customHeight="1" x14ac:dyDescent="0.2">
      <c r="AE8" s="574" t="s">
        <v>626</v>
      </c>
      <c r="AF8" s="575"/>
      <c r="AG8" s="575"/>
      <c r="AH8" s="575"/>
      <c r="AI8" s="575"/>
      <c r="AJ8" s="575"/>
      <c r="AK8" s="575"/>
      <c r="AL8" s="575"/>
      <c r="AM8" s="575"/>
      <c r="AN8" s="575"/>
      <c r="AO8" s="575"/>
      <c r="AP8" s="575"/>
      <c r="AQ8" s="575"/>
      <c r="AR8" s="575"/>
      <c r="AS8" s="575"/>
      <c r="AT8" s="575"/>
      <c r="AU8" s="575"/>
      <c r="AV8" s="575"/>
      <c r="AW8" s="575"/>
      <c r="AX8" s="575"/>
      <c r="AY8" s="575"/>
      <c r="AZ8" s="575"/>
      <c r="BA8" s="575"/>
      <c r="BB8" s="575"/>
      <c r="BC8" s="575"/>
      <c r="BD8" s="575"/>
      <c r="BE8" s="575"/>
      <c r="BF8" s="575"/>
      <c r="BG8" s="575"/>
      <c r="BH8" s="575"/>
      <c r="BI8" s="575"/>
      <c r="BJ8" s="575"/>
      <c r="BK8" s="575"/>
      <c r="BL8" s="575"/>
      <c r="BM8" s="575"/>
      <c r="BN8" s="575"/>
      <c r="BO8" s="575"/>
      <c r="BP8" s="575"/>
      <c r="BQ8" s="575"/>
      <c r="BR8" s="575"/>
      <c r="BS8" s="575"/>
      <c r="BT8" s="575"/>
      <c r="BU8" s="575"/>
      <c r="BV8" s="575"/>
      <c r="BW8" s="575"/>
      <c r="BX8" s="575"/>
      <c r="BY8" s="575"/>
      <c r="BZ8" s="575"/>
      <c r="CA8" s="575"/>
      <c r="CB8" s="575"/>
      <c r="CC8" s="575"/>
      <c r="CD8" s="575"/>
      <c r="CE8" s="575"/>
      <c r="CF8" s="575"/>
      <c r="CG8" s="575"/>
      <c r="CH8" s="575"/>
      <c r="CI8" s="575"/>
      <c r="CJ8" s="575"/>
      <c r="CK8" s="575"/>
      <c r="CL8" s="575"/>
      <c r="CM8" s="575"/>
      <c r="CN8" s="575"/>
      <c r="CO8" s="575"/>
      <c r="CP8" s="575"/>
      <c r="CQ8" s="575"/>
      <c r="CR8" s="575"/>
      <c r="CS8" s="576"/>
      <c r="CT8" s="271" t="s">
        <v>645</v>
      </c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3"/>
      <c r="DH8" s="577" t="s">
        <v>2394</v>
      </c>
      <c r="DI8" s="578"/>
      <c r="DJ8" s="578"/>
      <c r="DK8" s="578"/>
      <c r="DL8" s="578"/>
      <c r="DM8" s="578"/>
      <c r="DN8" s="578"/>
      <c r="DO8" s="578"/>
      <c r="DP8" s="578"/>
      <c r="DQ8" s="578"/>
      <c r="DR8" s="578"/>
      <c r="DS8" s="578"/>
      <c r="DT8" s="578"/>
      <c r="DU8" s="578"/>
      <c r="DV8" s="578"/>
      <c r="DW8" s="578"/>
      <c r="DX8" s="578"/>
      <c r="DY8" s="578"/>
      <c r="DZ8" s="578"/>
      <c r="EA8" s="579"/>
      <c r="ED8" s="13"/>
      <c r="EE8" s="53"/>
      <c r="EF8" s="53"/>
      <c r="EG8" s="13"/>
      <c r="EH8" s="13"/>
      <c r="EI8" s="13"/>
      <c r="EJ8" s="13"/>
    </row>
    <row r="9" spans="2:161" ht="12.75" customHeight="1" x14ac:dyDescent="0.2">
      <c r="AE9" s="574" t="s">
        <v>627</v>
      </c>
      <c r="AF9" s="575"/>
      <c r="AG9" s="575"/>
      <c r="AH9" s="575"/>
      <c r="AI9" s="575"/>
      <c r="AJ9" s="575"/>
      <c r="AK9" s="575"/>
      <c r="AL9" s="575"/>
      <c r="AM9" s="575"/>
      <c r="AN9" s="575"/>
      <c r="AO9" s="575"/>
      <c r="AP9" s="575"/>
      <c r="AQ9" s="575"/>
      <c r="AR9" s="575"/>
      <c r="AS9" s="575"/>
      <c r="AT9" s="575"/>
      <c r="AU9" s="575"/>
      <c r="AV9" s="575"/>
      <c r="AW9" s="575"/>
      <c r="AX9" s="575"/>
      <c r="AY9" s="575"/>
      <c r="AZ9" s="575"/>
      <c r="BA9" s="575"/>
      <c r="BB9" s="575"/>
      <c r="BC9" s="575"/>
      <c r="BD9" s="575"/>
      <c r="BE9" s="575"/>
      <c r="BF9" s="575"/>
      <c r="BG9" s="575"/>
      <c r="BH9" s="575"/>
      <c r="BI9" s="575"/>
      <c r="BJ9" s="575"/>
      <c r="BK9" s="575"/>
      <c r="BL9" s="575"/>
      <c r="BM9" s="575"/>
      <c r="BN9" s="575"/>
      <c r="BO9" s="575"/>
      <c r="BP9" s="575"/>
      <c r="BQ9" s="575"/>
      <c r="BR9" s="575"/>
      <c r="BS9" s="575"/>
      <c r="BT9" s="575"/>
      <c r="BU9" s="575"/>
      <c r="BV9" s="575"/>
      <c r="BW9" s="575"/>
      <c r="BX9" s="575"/>
      <c r="BY9" s="575"/>
      <c r="BZ9" s="575"/>
      <c r="CA9" s="575"/>
      <c r="CB9" s="575"/>
      <c r="CC9" s="575"/>
      <c r="CD9" s="575"/>
      <c r="CE9" s="575"/>
      <c r="CF9" s="575"/>
      <c r="CG9" s="575"/>
      <c r="CH9" s="575"/>
      <c r="CI9" s="575"/>
      <c r="CJ9" s="575"/>
      <c r="CK9" s="575"/>
      <c r="CL9" s="575"/>
      <c r="CM9" s="575"/>
      <c r="CN9" s="575"/>
      <c r="CO9" s="575"/>
      <c r="CP9" s="575"/>
      <c r="CQ9" s="575"/>
      <c r="CR9" s="575"/>
      <c r="CS9" s="576"/>
      <c r="CT9" s="271" t="s">
        <v>646</v>
      </c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3"/>
      <c r="DH9" s="577" t="s">
        <v>2394</v>
      </c>
      <c r="DI9" s="578"/>
      <c r="DJ9" s="578"/>
      <c r="DK9" s="578"/>
      <c r="DL9" s="578"/>
      <c r="DM9" s="578"/>
      <c r="DN9" s="578"/>
      <c r="DO9" s="578"/>
      <c r="DP9" s="578"/>
      <c r="DQ9" s="578"/>
      <c r="DR9" s="578"/>
      <c r="DS9" s="578"/>
      <c r="DT9" s="578"/>
      <c r="DU9" s="578"/>
      <c r="DV9" s="578"/>
      <c r="DW9" s="578"/>
      <c r="DX9" s="578"/>
      <c r="DY9" s="578"/>
      <c r="DZ9" s="578"/>
      <c r="EA9" s="579"/>
      <c r="ED9" s="13"/>
      <c r="EE9" s="53"/>
      <c r="EF9" s="53"/>
      <c r="EG9" s="13"/>
      <c r="EH9" s="13"/>
      <c r="EI9" s="13"/>
      <c r="EJ9" s="13"/>
    </row>
    <row r="10" spans="2:161" x14ac:dyDescent="0.2">
      <c r="AE10" s="574" t="s">
        <v>628</v>
      </c>
      <c r="AF10" s="575"/>
      <c r="AG10" s="575"/>
      <c r="AH10" s="575"/>
      <c r="AI10" s="575"/>
      <c r="AJ10" s="575"/>
      <c r="AK10" s="575"/>
      <c r="AL10" s="575"/>
      <c r="AM10" s="575"/>
      <c r="AN10" s="575"/>
      <c r="AO10" s="575"/>
      <c r="AP10" s="575"/>
      <c r="AQ10" s="575"/>
      <c r="AR10" s="575"/>
      <c r="AS10" s="575"/>
      <c r="AT10" s="575"/>
      <c r="AU10" s="575"/>
      <c r="AV10" s="575"/>
      <c r="AW10" s="575"/>
      <c r="AX10" s="575"/>
      <c r="AY10" s="575"/>
      <c r="AZ10" s="575"/>
      <c r="BA10" s="575"/>
      <c r="BB10" s="575"/>
      <c r="BC10" s="575"/>
      <c r="BD10" s="575"/>
      <c r="BE10" s="575"/>
      <c r="BF10" s="575"/>
      <c r="BG10" s="575"/>
      <c r="BH10" s="575"/>
      <c r="BI10" s="575"/>
      <c r="BJ10" s="575"/>
      <c r="BK10" s="575"/>
      <c r="BL10" s="575"/>
      <c r="BM10" s="575"/>
      <c r="BN10" s="575"/>
      <c r="BO10" s="575"/>
      <c r="BP10" s="575"/>
      <c r="BQ10" s="575"/>
      <c r="BR10" s="575"/>
      <c r="BS10" s="575"/>
      <c r="BT10" s="575"/>
      <c r="BU10" s="575"/>
      <c r="BV10" s="575"/>
      <c r="BW10" s="575"/>
      <c r="BX10" s="575"/>
      <c r="BY10" s="575"/>
      <c r="BZ10" s="575"/>
      <c r="CA10" s="575"/>
      <c r="CB10" s="575"/>
      <c r="CC10" s="575"/>
      <c r="CD10" s="575"/>
      <c r="CE10" s="575"/>
      <c r="CF10" s="575"/>
      <c r="CG10" s="575"/>
      <c r="CH10" s="575"/>
      <c r="CI10" s="575"/>
      <c r="CJ10" s="575"/>
      <c r="CK10" s="575"/>
      <c r="CL10" s="575"/>
      <c r="CM10" s="575"/>
      <c r="CN10" s="575"/>
      <c r="CO10" s="575"/>
      <c r="CP10" s="575"/>
      <c r="CQ10" s="575"/>
      <c r="CR10" s="575"/>
      <c r="CS10" s="576"/>
      <c r="CT10" s="271" t="s">
        <v>647</v>
      </c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3"/>
      <c r="DH10" s="577" t="s">
        <v>2394</v>
      </c>
      <c r="DI10" s="578"/>
      <c r="DJ10" s="578"/>
      <c r="DK10" s="578"/>
      <c r="DL10" s="578"/>
      <c r="DM10" s="578"/>
      <c r="DN10" s="578"/>
      <c r="DO10" s="578"/>
      <c r="DP10" s="578"/>
      <c r="DQ10" s="578"/>
      <c r="DR10" s="578"/>
      <c r="DS10" s="578"/>
      <c r="DT10" s="578"/>
      <c r="DU10" s="578"/>
      <c r="DV10" s="578"/>
      <c r="DW10" s="578"/>
      <c r="DX10" s="578"/>
      <c r="DY10" s="578"/>
      <c r="DZ10" s="578"/>
      <c r="EA10" s="579"/>
      <c r="ED10" s="13"/>
      <c r="EE10" s="53"/>
      <c r="EF10" s="53"/>
      <c r="EG10" s="13"/>
      <c r="EH10" s="13"/>
      <c r="EI10" s="13"/>
      <c r="EJ10" s="13"/>
    </row>
    <row r="11" spans="2:161" ht="12.75" customHeight="1" x14ac:dyDescent="0.2">
      <c r="AE11" s="574" t="s">
        <v>629</v>
      </c>
      <c r="AF11" s="575"/>
      <c r="AG11" s="575"/>
      <c r="AH11" s="575"/>
      <c r="AI11" s="575"/>
      <c r="AJ11" s="575"/>
      <c r="AK11" s="575"/>
      <c r="AL11" s="575"/>
      <c r="AM11" s="575"/>
      <c r="AN11" s="575"/>
      <c r="AO11" s="575"/>
      <c r="AP11" s="575"/>
      <c r="AQ11" s="575"/>
      <c r="AR11" s="575"/>
      <c r="AS11" s="575"/>
      <c r="AT11" s="575"/>
      <c r="AU11" s="575"/>
      <c r="AV11" s="575"/>
      <c r="AW11" s="575"/>
      <c r="AX11" s="575"/>
      <c r="AY11" s="575"/>
      <c r="AZ11" s="575"/>
      <c r="BA11" s="575"/>
      <c r="BB11" s="575"/>
      <c r="BC11" s="575"/>
      <c r="BD11" s="575"/>
      <c r="BE11" s="575"/>
      <c r="BF11" s="575"/>
      <c r="BG11" s="575"/>
      <c r="BH11" s="575"/>
      <c r="BI11" s="575"/>
      <c r="BJ11" s="575"/>
      <c r="BK11" s="575"/>
      <c r="BL11" s="575"/>
      <c r="BM11" s="575"/>
      <c r="BN11" s="575"/>
      <c r="BO11" s="575"/>
      <c r="BP11" s="575"/>
      <c r="BQ11" s="575"/>
      <c r="BR11" s="575"/>
      <c r="BS11" s="575"/>
      <c r="BT11" s="575"/>
      <c r="BU11" s="575"/>
      <c r="BV11" s="575"/>
      <c r="BW11" s="575"/>
      <c r="BX11" s="575"/>
      <c r="BY11" s="575"/>
      <c r="BZ11" s="575"/>
      <c r="CA11" s="575"/>
      <c r="CB11" s="575"/>
      <c r="CC11" s="575"/>
      <c r="CD11" s="575"/>
      <c r="CE11" s="575"/>
      <c r="CF11" s="575"/>
      <c r="CG11" s="575"/>
      <c r="CH11" s="575"/>
      <c r="CI11" s="575"/>
      <c r="CJ11" s="575"/>
      <c r="CK11" s="575"/>
      <c r="CL11" s="575"/>
      <c r="CM11" s="575"/>
      <c r="CN11" s="575"/>
      <c r="CO11" s="575"/>
      <c r="CP11" s="575"/>
      <c r="CQ11" s="575"/>
      <c r="CR11" s="575"/>
      <c r="CS11" s="576"/>
      <c r="CT11" s="271" t="s">
        <v>648</v>
      </c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3"/>
      <c r="DH11" s="577" t="s">
        <v>2396</v>
      </c>
      <c r="DI11" s="578"/>
      <c r="DJ11" s="578"/>
      <c r="DK11" s="578"/>
      <c r="DL11" s="578"/>
      <c r="DM11" s="578"/>
      <c r="DN11" s="578"/>
      <c r="DO11" s="578"/>
      <c r="DP11" s="578"/>
      <c r="DQ11" s="578"/>
      <c r="DR11" s="578"/>
      <c r="DS11" s="578"/>
      <c r="DT11" s="578"/>
      <c r="DU11" s="578"/>
      <c r="DV11" s="578"/>
      <c r="DW11" s="578"/>
      <c r="DX11" s="578"/>
      <c r="DY11" s="578"/>
      <c r="DZ11" s="578"/>
      <c r="EA11" s="579"/>
      <c r="ED11" s="13"/>
      <c r="EE11" s="53"/>
      <c r="EF11" s="53"/>
      <c r="EG11" s="13"/>
      <c r="EH11" s="13"/>
      <c r="EI11" s="13"/>
      <c r="EJ11" s="13"/>
    </row>
    <row r="12" spans="2:161" x14ac:dyDescent="0.2">
      <c r="AE12" s="574" t="s">
        <v>630</v>
      </c>
      <c r="AF12" s="575"/>
      <c r="AG12" s="575"/>
      <c r="AH12" s="575"/>
      <c r="AI12" s="575"/>
      <c r="AJ12" s="575"/>
      <c r="AK12" s="575"/>
      <c r="AL12" s="575"/>
      <c r="AM12" s="575"/>
      <c r="AN12" s="575"/>
      <c r="AO12" s="575"/>
      <c r="AP12" s="575"/>
      <c r="AQ12" s="575"/>
      <c r="AR12" s="575"/>
      <c r="AS12" s="575"/>
      <c r="AT12" s="575"/>
      <c r="AU12" s="575"/>
      <c r="AV12" s="575"/>
      <c r="AW12" s="575"/>
      <c r="AX12" s="575"/>
      <c r="AY12" s="575"/>
      <c r="AZ12" s="575"/>
      <c r="BA12" s="575"/>
      <c r="BB12" s="575"/>
      <c r="BC12" s="575"/>
      <c r="BD12" s="575"/>
      <c r="BE12" s="575"/>
      <c r="BF12" s="575"/>
      <c r="BG12" s="575"/>
      <c r="BH12" s="575"/>
      <c r="BI12" s="575"/>
      <c r="BJ12" s="575"/>
      <c r="BK12" s="575"/>
      <c r="BL12" s="575"/>
      <c r="BM12" s="575"/>
      <c r="BN12" s="575"/>
      <c r="BO12" s="575"/>
      <c r="BP12" s="575"/>
      <c r="BQ12" s="575"/>
      <c r="BR12" s="575"/>
      <c r="BS12" s="575"/>
      <c r="BT12" s="575"/>
      <c r="BU12" s="575"/>
      <c r="BV12" s="575"/>
      <c r="BW12" s="575"/>
      <c r="BX12" s="575"/>
      <c r="BY12" s="575"/>
      <c r="BZ12" s="575"/>
      <c r="CA12" s="575"/>
      <c r="CB12" s="575"/>
      <c r="CC12" s="575"/>
      <c r="CD12" s="575"/>
      <c r="CE12" s="575"/>
      <c r="CF12" s="575"/>
      <c r="CG12" s="575"/>
      <c r="CH12" s="575"/>
      <c r="CI12" s="575"/>
      <c r="CJ12" s="575"/>
      <c r="CK12" s="575"/>
      <c r="CL12" s="575"/>
      <c r="CM12" s="575"/>
      <c r="CN12" s="575"/>
      <c r="CO12" s="575"/>
      <c r="CP12" s="575"/>
      <c r="CQ12" s="575"/>
      <c r="CR12" s="575"/>
      <c r="CS12" s="576"/>
      <c r="CT12" s="271" t="s">
        <v>649</v>
      </c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3"/>
      <c r="DH12" s="577" t="s">
        <v>2394</v>
      </c>
      <c r="DI12" s="578"/>
      <c r="DJ12" s="578"/>
      <c r="DK12" s="578"/>
      <c r="DL12" s="578"/>
      <c r="DM12" s="578"/>
      <c r="DN12" s="578"/>
      <c r="DO12" s="578"/>
      <c r="DP12" s="578"/>
      <c r="DQ12" s="578"/>
      <c r="DR12" s="578"/>
      <c r="DS12" s="578"/>
      <c r="DT12" s="578"/>
      <c r="DU12" s="578"/>
      <c r="DV12" s="578"/>
      <c r="DW12" s="578"/>
      <c r="DX12" s="578"/>
      <c r="DY12" s="578"/>
      <c r="DZ12" s="578"/>
      <c r="EA12" s="579"/>
      <c r="ED12" s="13"/>
      <c r="EE12" s="53"/>
      <c r="EF12" s="53"/>
      <c r="EG12" s="13"/>
      <c r="EH12" s="13"/>
      <c r="EI12" s="13"/>
      <c r="EJ12" s="13"/>
    </row>
    <row r="13" spans="2:161" x14ac:dyDescent="0.2">
      <c r="AE13" s="574" t="s">
        <v>631</v>
      </c>
      <c r="AF13" s="575"/>
      <c r="AG13" s="575"/>
      <c r="AH13" s="575"/>
      <c r="AI13" s="575"/>
      <c r="AJ13" s="575"/>
      <c r="AK13" s="575"/>
      <c r="AL13" s="575"/>
      <c r="AM13" s="575"/>
      <c r="AN13" s="575"/>
      <c r="AO13" s="575"/>
      <c r="AP13" s="575"/>
      <c r="AQ13" s="575"/>
      <c r="AR13" s="575"/>
      <c r="AS13" s="575"/>
      <c r="AT13" s="575"/>
      <c r="AU13" s="575"/>
      <c r="AV13" s="575"/>
      <c r="AW13" s="575"/>
      <c r="AX13" s="575"/>
      <c r="AY13" s="575"/>
      <c r="AZ13" s="575"/>
      <c r="BA13" s="575"/>
      <c r="BB13" s="575"/>
      <c r="BC13" s="575"/>
      <c r="BD13" s="575"/>
      <c r="BE13" s="575"/>
      <c r="BF13" s="575"/>
      <c r="BG13" s="575"/>
      <c r="BH13" s="575"/>
      <c r="BI13" s="575"/>
      <c r="BJ13" s="575"/>
      <c r="BK13" s="575"/>
      <c r="BL13" s="575"/>
      <c r="BM13" s="575"/>
      <c r="BN13" s="575"/>
      <c r="BO13" s="575"/>
      <c r="BP13" s="575"/>
      <c r="BQ13" s="575"/>
      <c r="BR13" s="575"/>
      <c r="BS13" s="575"/>
      <c r="BT13" s="575"/>
      <c r="BU13" s="575"/>
      <c r="BV13" s="575"/>
      <c r="BW13" s="575"/>
      <c r="BX13" s="575"/>
      <c r="BY13" s="575"/>
      <c r="BZ13" s="575"/>
      <c r="CA13" s="575"/>
      <c r="CB13" s="575"/>
      <c r="CC13" s="575"/>
      <c r="CD13" s="575"/>
      <c r="CE13" s="575"/>
      <c r="CF13" s="575"/>
      <c r="CG13" s="575"/>
      <c r="CH13" s="575"/>
      <c r="CI13" s="575"/>
      <c r="CJ13" s="575"/>
      <c r="CK13" s="575"/>
      <c r="CL13" s="575"/>
      <c r="CM13" s="575"/>
      <c r="CN13" s="575"/>
      <c r="CO13" s="575"/>
      <c r="CP13" s="575"/>
      <c r="CQ13" s="575"/>
      <c r="CR13" s="575"/>
      <c r="CS13" s="576"/>
      <c r="CT13" s="271" t="s">
        <v>650</v>
      </c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3"/>
      <c r="DH13" s="577" t="s">
        <v>2394</v>
      </c>
      <c r="DI13" s="578"/>
      <c r="DJ13" s="578"/>
      <c r="DK13" s="578"/>
      <c r="DL13" s="578"/>
      <c r="DM13" s="578"/>
      <c r="DN13" s="578"/>
      <c r="DO13" s="578"/>
      <c r="DP13" s="578"/>
      <c r="DQ13" s="578"/>
      <c r="DR13" s="578"/>
      <c r="DS13" s="578"/>
      <c r="DT13" s="578"/>
      <c r="DU13" s="578"/>
      <c r="DV13" s="578"/>
      <c r="DW13" s="578"/>
      <c r="DX13" s="578"/>
      <c r="DY13" s="578"/>
      <c r="DZ13" s="578"/>
      <c r="EA13" s="579"/>
      <c r="ED13" s="13"/>
      <c r="EE13" s="53"/>
      <c r="EF13" s="53"/>
      <c r="EG13" s="13"/>
      <c r="EH13" s="13"/>
      <c r="EI13" s="13"/>
      <c r="EJ13" s="13"/>
    </row>
    <row r="14" spans="2:161" x14ac:dyDescent="0.2">
      <c r="AE14" s="574" t="s">
        <v>632</v>
      </c>
      <c r="AF14" s="575"/>
      <c r="AG14" s="575"/>
      <c r="AH14" s="575"/>
      <c r="AI14" s="575"/>
      <c r="AJ14" s="575"/>
      <c r="AK14" s="575"/>
      <c r="AL14" s="575"/>
      <c r="AM14" s="575"/>
      <c r="AN14" s="575"/>
      <c r="AO14" s="575"/>
      <c r="AP14" s="575"/>
      <c r="AQ14" s="575"/>
      <c r="AR14" s="575"/>
      <c r="AS14" s="575"/>
      <c r="AT14" s="575"/>
      <c r="AU14" s="575"/>
      <c r="AV14" s="575"/>
      <c r="AW14" s="575"/>
      <c r="AX14" s="575"/>
      <c r="AY14" s="575"/>
      <c r="AZ14" s="575"/>
      <c r="BA14" s="575"/>
      <c r="BB14" s="575"/>
      <c r="BC14" s="575"/>
      <c r="BD14" s="575"/>
      <c r="BE14" s="575"/>
      <c r="BF14" s="575"/>
      <c r="BG14" s="575"/>
      <c r="BH14" s="575"/>
      <c r="BI14" s="575"/>
      <c r="BJ14" s="575"/>
      <c r="BK14" s="575"/>
      <c r="BL14" s="575"/>
      <c r="BM14" s="575"/>
      <c r="BN14" s="575"/>
      <c r="BO14" s="575"/>
      <c r="BP14" s="575"/>
      <c r="BQ14" s="575"/>
      <c r="BR14" s="575"/>
      <c r="BS14" s="575"/>
      <c r="BT14" s="575"/>
      <c r="BU14" s="575"/>
      <c r="BV14" s="575"/>
      <c r="BW14" s="575"/>
      <c r="BX14" s="575"/>
      <c r="BY14" s="575"/>
      <c r="BZ14" s="575"/>
      <c r="CA14" s="575"/>
      <c r="CB14" s="575"/>
      <c r="CC14" s="575"/>
      <c r="CD14" s="575"/>
      <c r="CE14" s="575"/>
      <c r="CF14" s="575"/>
      <c r="CG14" s="575"/>
      <c r="CH14" s="575"/>
      <c r="CI14" s="575"/>
      <c r="CJ14" s="575"/>
      <c r="CK14" s="575"/>
      <c r="CL14" s="575"/>
      <c r="CM14" s="575"/>
      <c r="CN14" s="575"/>
      <c r="CO14" s="575"/>
      <c r="CP14" s="575"/>
      <c r="CQ14" s="575"/>
      <c r="CR14" s="575"/>
      <c r="CS14" s="576"/>
      <c r="CT14" s="271" t="s">
        <v>651</v>
      </c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3"/>
      <c r="DH14" s="577" t="s">
        <v>2394</v>
      </c>
      <c r="DI14" s="578"/>
      <c r="DJ14" s="578"/>
      <c r="DK14" s="578"/>
      <c r="DL14" s="578"/>
      <c r="DM14" s="578"/>
      <c r="DN14" s="578"/>
      <c r="DO14" s="578"/>
      <c r="DP14" s="578"/>
      <c r="DQ14" s="578"/>
      <c r="DR14" s="578"/>
      <c r="DS14" s="578"/>
      <c r="DT14" s="578"/>
      <c r="DU14" s="578"/>
      <c r="DV14" s="578"/>
      <c r="DW14" s="578"/>
      <c r="DX14" s="578"/>
      <c r="DY14" s="578"/>
      <c r="DZ14" s="578"/>
      <c r="EA14" s="579"/>
      <c r="ED14" s="13"/>
      <c r="EE14" s="53"/>
      <c r="EF14" s="53"/>
      <c r="EG14" s="13"/>
      <c r="EH14" s="13"/>
      <c r="EI14" s="13"/>
      <c r="EJ14" s="13"/>
    </row>
    <row r="15" spans="2:161" x14ac:dyDescent="0.2">
      <c r="AE15" s="574" t="s">
        <v>633</v>
      </c>
      <c r="AF15" s="575"/>
      <c r="AG15" s="575"/>
      <c r="AH15" s="575"/>
      <c r="AI15" s="575"/>
      <c r="AJ15" s="575"/>
      <c r="AK15" s="575"/>
      <c r="AL15" s="575"/>
      <c r="AM15" s="575"/>
      <c r="AN15" s="575"/>
      <c r="AO15" s="575"/>
      <c r="AP15" s="575"/>
      <c r="AQ15" s="575"/>
      <c r="AR15" s="575"/>
      <c r="AS15" s="575"/>
      <c r="AT15" s="575"/>
      <c r="AU15" s="575"/>
      <c r="AV15" s="575"/>
      <c r="AW15" s="575"/>
      <c r="AX15" s="575"/>
      <c r="AY15" s="575"/>
      <c r="AZ15" s="575"/>
      <c r="BA15" s="575"/>
      <c r="BB15" s="575"/>
      <c r="BC15" s="575"/>
      <c r="BD15" s="575"/>
      <c r="BE15" s="575"/>
      <c r="BF15" s="575"/>
      <c r="BG15" s="575"/>
      <c r="BH15" s="575"/>
      <c r="BI15" s="575"/>
      <c r="BJ15" s="575"/>
      <c r="BK15" s="575"/>
      <c r="BL15" s="575"/>
      <c r="BM15" s="575"/>
      <c r="BN15" s="575"/>
      <c r="BO15" s="575"/>
      <c r="BP15" s="575"/>
      <c r="BQ15" s="575"/>
      <c r="BR15" s="575"/>
      <c r="BS15" s="575"/>
      <c r="BT15" s="575"/>
      <c r="BU15" s="575"/>
      <c r="BV15" s="575"/>
      <c r="BW15" s="575"/>
      <c r="BX15" s="575"/>
      <c r="BY15" s="575"/>
      <c r="BZ15" s="575"/>
      <c r="CA15" s="575"/>
      <c r="CB15" s="575"/>
      <c r="CC15" s="575"/>
      <c r="CD15" s="575"/>
      <c r="CE15" s="575"/>
      <c r="CF15" s="575"/>
      <c r="CG15" s="575"/>
      <c r="CH15" s="575"/>
      <c r="CI15" s="575"/>
      <c r="CJ15" s="575"/>
      <c r="CK15" s="575"/>
      <c r="CL15" s="575"/>
      <c r="CM15" s="575"/>
      <c r="CN15" s="575"/>
      <c r="CO15" s="575"/>
      <c r="CP15" s="575"/>
      <c r="CQ15" s="575"/>
      <c r="CR15" s="575"/>
      <c r="CS15" s="576"/>
      <c r="CT15" s="271" t="s">
        <v>652</v>
      </c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3"/>
      <c r="DH15" s="577" t="s">
        <v>2394</v>
      </c>
      <c r="DI15" s="578"/>
      <c r="DJ15" s="578"/>
      <c r="DK15" s="578"/>
      <c r="DL15" s="578"/>
      <c r="DM15" s="578"/>
      <c r="DN15" s="578"/>
      <c r="DO15" s="578"/>
      <c r="DP15" s="578"/>
      <c r="DQ15" s="578"/>
      <c r="DR15" s="578"/>
      <c r="DS15" s="578"/>
      <c r="DT15" s="578"/>
      <c r="DU15" s="578"/>
      <c r="DV15" s="578"/>
      <c r="DW15" s="578"/>
      <c r="DX15" s="578"/>
      <c r="DY15" s="578"/>
      <c r="DZ15" s="578"/>
      <c r="EA15" s="579"/>
      <c r="ED15" s="13"/>
      <c r="EE15" s="53"/>
      <c r="EF15" s="53"/>
      <c r="EG15" s="13"/>
      <c r="EH15" s="13"/>
      <c r="EI15" s="13"/>
      <c r="EJ15" s="13"/>
    </row>
    <row r="16" spans="2:161" x14ac:dyDescent="0.2">
      <c r="AE16" s="574" t="s">
        <v>634</v>
      </c>
      <c r="AF16" s="575"/>
      <c r="AG16" s="575"/>
      <c r="AH16" s="575"/>
      <c r="AI16" s="575"/>
      <c r="AJ16" s="575"/>
      <c r="AK16" s="575"/>
      <c r="AL16" s="575"/>
      <c r="AM16" s="575"/>
      <c r="AN16" s="575"/>
      <c r="AO16" s="575"/>
      <c r="AP16" s="575"/>
      <c r="AQ16" s="575"/>
      <c r="AR16" s="575"/>
      <c r="AS16" s="575"/>
      <c r="AT16" s="575"/>
      <c r="AU16" s="575"/>
      <c r="AV16" s="575"/>
      <c r="AW16" s="575"/>
      <c r="AX16" s="575"/>
      <c r="AY16" s="575"/>
      <c r="AZ16" s="575"/>
      <c r="BA16" s="575"/>
      <c r="BB16" s="575"/>
      <c r="BC16" s="575"/>
      <c r="BD16" s="575"/>
      <c r="BE16" s="575"/>
      <c r="BF16" s="575"/>
      <c r="BG16" s="575"/>
      <c r="BH16" s="575"/>
      <c r="BI16" s="575"/>
      <c r="BJ16" s="575"/>
      <c r="BK16" s="575"/>
      <c r="BL16" s="575"/>
      <c r="BM16" s="575"/>
      <c r="BN16" s="575"/>
      <c r="BO16" s="575"/>
      <c r="BP16" s="575"/>
      <c r="BQ16" s="575"/>
      <c r="BR16" s="575"/>
      <c r="BS16" s="575"/>
      <c r="BT16" s="575"/>
      <c r="BU16" s="575"/>
      <c r="BV16" s="575"/>
      <c r="BW16" s="575"/>
      <c r="BX16" s="575"/>
      <c r="BY16" s="575"/>
      <c r="BZ16" s="575"/>
      <c r="CA16" s="575"/>
      <c r="CB16" s="575"/>
      <c r="CC16" s="575"/>
      <c r="CD16" s="575"/>
      <c r="CE16" s="575"/>
      <c r="CF16" s="575"/>
      <c r="CG16" s="575"/>
      <c r="CH16" s="575"/>
      <c r="CI16" s="575"/>
      <c r="CJ16" s="575"/>
      <c r="CK16" s="575"/>
      <c r="CL16" s="575"/>
      <c r="CM16" s="575"/>
      <c r="CN16" s="575"/>
      <c r="CO16" s="575"/>
      <c r="CP16" s="575"/>
      <c r="CQ16" s="575"/>
      <c r="CR16" s="575"/>
      <c r="CS16" s="576"/>
      <c r="CT16" s="271" t="s">
        <v>653</v>
      </c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3"/>
      <c r="DH16" s="577" t="s">
        <v>2394</v>
      </c>
      <c r="DI16" s="578"/>
      <c r="DJ16" s="578"/>
      <c r="DK16" s="578"/>
      <c r="DL16" s="578"/>
      <c r="DM16" s="578"/>
      <c r="DN16" s="578"/>
      <c r="DO16" s="578"/>
      <c r="DP16" s="578"/>
      <c r="DQ16" s="578"/>
      <c r="DR16" s="578"/>
      <c r="DS16" s="578"/>
      <c r="DT16" s="578"/>
      <c r="DU16" s="578"/>
      <c r="DV16" s="578"/>
      <c r="DW16" s="578"/>
      <c r="DX16" s="578"/>
      <c r="DY16" s="578"/>
      <c r="DZ16" s="578"/>
      <c r="EA16" s="579"/>
      <c r="ED16" s="13"/>
      <c r="EE16" s="53"/>
      <c r="EF16" s="53"/>
      <c r="EG16" s="13"/>
      <c r="EH16" s="13"/>
      <c r="EI16" s="13"/>
      <c r="EJ16" s="13"/>
    </row>
    <row r="17" spans="31:140" x14ac:dyDescent="0.2">
      <c r="AE17" s="574" t="s">
        <v>635</v>
      </c>
      <c r="AF17" s="575"/>
      <c r="AG17" s="575"/>
      <c r="AH17" s="575"/>
      <c r="AI17" s="575"/>
      <c r="AJ17" s="575"/>
      <c r="AK17" s="575"/>
      <c r="AL17" s="575"/>
      <c r="AM17" s="575"/>
      <c r="AN17" s="575"/>
      <c r="AO17" s="575"/>
      <c r="AP17" s="575"/>
      <c r="AQ17" s="575"/>
      <c r="AR17" s="575"/>
      <c r="AS17" s="575"/>
      <c r="AT17" s="575"/>
      <c r="AU17" s="575"/>
      <c r="AV17" s="575"/>
      <c r="AW17" s="575"/>
      <c r="AX17" s="575"/>
      <c r="AY17" s="575"/>
      <c r="AZ17" s="575"/>
      <c r="BA17" s="575"/>
      <c r="BB17" s="575"/>
      <c r="BC17" s="575"/>
      <c r="BD17" s="575"/>
      <c r="BE17" s="575"/>
      <c r="BF17" s="575"/>
      <c r="BG17" s="575"/>
      <c r="BH17" s="575"/>
      <c r="BI17" s="575"/>
      <c r="BJ17" s="575"/>
      <c r="BK17" s="575"/>
      <c r="BL17" s="575"/>
      <c r="BM17" s="575"/>
      <c r="BN17" s="575"/>
      <c r="BO17" s="575"/>
      <c r="BP17" s="575"/>
      <c r="BQ17" s="575"/>
      <c r="BR17" s="575"/>
      <c r="BS17" s="575"/>
      <c r="BT17" s="575"/>
      <c r="BU17" s="575"/>
      <c r="BV17" s="575"/>
      <c r="BW17" s="575"/>
      <c r="BX17" s="575"/>
      <c r="BY17" s="575"/>
      <c r="BZ17" s="575"/>
      <c r="CA17" s="575"/>
      <c r="CB17" s="575"/>
      <c r="CC17" s="575"/>
      <c r="CD17" s="575"/>
      <c r="CE17" s="575"/>
      <c r="CF17" s="575"/>
      <c r="CG17" s="575"/>
      <c r="CH17" s="575"/>
      <c r="CI17" s="575"/>
      <c r="CJ17" s="575"/>
      <c r="CK17" s="575"/>
      <c r="CL17" s="575"/>
      <c r="CM17" s="575"/>
      <c r="CN17" s="575"/>
      <c r="CO17" s="575"/>
      <c r="CP17" s="575"/>
      <c r="CQ17" s="575"/>
      <c r="CR17" s="575"/>
      <c r="CS17" s="576"/>
      <c r="CT17" s="271" t="s">
        <v>654</v>
      </c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3"/>
      <c r="DH17" s="577" t="s">
        <v>2394</v>
      </c>
      <c r="DI17" s="578"/>
      <c r="DJ17" s="578"/>
      <c r="DK17" s="578"/>
      <c r="DL17" s="578"/>
      <c r="DM17" s="578"/>
      <c r="DN17" s="578"/>
      <c r="DO17" s="578"/>
      <c r="DP17" s="578"/>
      <c r="DQ17" s="578"/>
      <c r="DR17" s="578"/>
      <c r="DS17" s="578"/>
      <c r="DT17" s="578"/>
      <c r="DU17" s="578"/>
      <c r="DV17" s="578"/>
      <c r="DW17" s="578"/>
      <c r="DX17" s="578"/>
      <c r="DY17" s="578"/>
      <c r="DZ17" s="578"/>
      <c r="EA17" s="579"/>
      <c r="ED17" s="13"/>
      <c r="EE17" s="53"/>
      <c r="EF17" s="53"/>
      <c r="EG17" s="13"/>
      <c r="EH17" s="13"/>
      <c r="EI17" s="13"/>
      <c r="EJ17" s="13"/>
    </row>
    <row r="18" spans="31:140" x14ac:dyDescent="0.2">
      <c r="AE18" s="574" t="s">
        <v>636</v>
      </c>
      <c r="AF18" s="575"/>
      <c r="AG18" s="575"/>
      <c r="AH18" s="575"/>
      <c r="AI18" s="575"/>
      <c r="AJ18" s="575"/>
      <c r="AK18" s="575"/>
      <c r="AL18" s="575"/>
      <c r="AM18" s="575"/>
      <c r="AN18" s="575"/>
      <c r="AO18" s="575"/>
      <c r="AP18" s="575"/>
      <c r="AQ18" s="575"/>
      <c r="AR18" s="575"/>
      <c r="AS18" s="575"/>
      <c r="AT18" s="575"/>
      <c r="AU18" s="575"/>
      <c r="AV18" s="575"/>
      <c r="AW18" s="575"/>
      <c r="AX18" s="575"/>
      <c r="AY18" s="575"/>
      <c r="AZ18" s="575"/>
      <c r="BA18" s="575"/>
      <c r="BB18" s="575"/>
      <c r="BC18" s="575"/>
      <c r="BD18" s="575"/>
      <c r="BE18" s="575"/>
      <c r="BF18" s="575"/>
      <c r="BG18" s="575"/>
      <c r="BH18" s="575"/>
      <c r="BI18" s="575"/>
      <c r="BJ18" s="575"/>
      <c r="BK18" s="575"/>
      <c r="BL18" s="575"/>
      <c r="BM18" s="575"/>
      <c r="BN18" s="575"/>
      <c r="BO18" s="575"/>
      <c r="BP18" s="575"/>
      <c r="BQ18" s="575"/>
      <c r="BR18" s="575"/>
      <c r="BS18" s="575"/>
      <c r="BT18" s="575"/>
      <c r="BU18" s="575"/>
      <c r="BV18" s="575"/>
      <c r="BW18" s="575"/>
      <c r="BX18" s="575"/>
      <c r="BY18" s="575"/>
      <c r="BZ18" s="575"/>
      <c r="CA18" s="575"/>
      <c r="CB18" s="575"/>
      <c r="CC18" s="575"/>
      <c r="CD18" s="575"/>
      <c r="CE18" s="575"/>
      <c r="CF18" s="575"/>
      <c r="CG18" s="575"/>
      <c r="CH18" s="575"/>
      <c r="CI18" s="575"/>
      <c r="CJ18" s="575"/>
      <c r="CK18" s="575"/>
      <c r="CL18" s="575"/>
      <c r="CM18" s="575"/>
      <c r="CN18" s="575"/>
      <c r="CO18" s="575"/>
      <c r="CP18" s="575"/>
      <c r="CQ18" s="575"/>
      <c r="CR18" s="575"/>
      <c r="CS18" s="576"/>
      <c r="CT18" s="271" t="s">
        <v>655</v>
      </c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3"/>
      <c r="DH18" s="577" t="s">
        <v>2394</v>
      </c>
      <c r="DI18" s="578"/>
      <c r="DJ18" s="578"/>
      <c r="DK18" s="578"/>
      <c r="DL18" s="578"/>
      <c r="DM18" s="578"/>
      <c r="DN18" s="578"/>
      <c r="DO18" s="578"/>
      <c r="DP18" s="578"/>
      <c r="DQ18" s="578"/>
      <c r="DR18" s="578"/>
      <c r="DS18" s="578"/>
      <c r="DT18" s="578"/>
      <c r="DU18" s="578"/>
      <c r="DV18" s="578"/>
      <c r="DW18" s="578"/>
      <c r="DX18" s="578"/>
      <c r="DY18" s="578"/>
      <c r="DZ18" s="578"/>
      <c r="EA18" s="579"/>
      <c r="ED18" s="13"/>
      <c r="EE18" s="53"/>
      <c r="EF18" s="53"/>
      <c r="EG18" s="13"/>
      <c r="EH18" s="13"/>
      <c r="EI18" s="13"/>
      <c r="EJ18" s="13"/>
    </row>
    <row r="19" spans="31:140" x14ac:dyDescent="0.2">
      <c r="AE19" s="574" t="s">
        <v>637</v>
      </c>
      <c r="AF19" s="575"/>
      <c r="AG19" s="575"/>
      <c r="AH19" s="575"/>
      <c r="AI19" s="575"/>
      <c r="AJ19" s="575"/>
      <c r="AK19" s="575"/>
      <c r="AL19" s="575"/>
      <c r="AM19" s="575"/>
      <c r="AN19" s="575"/>
      <c r="AO19" s="575"/>
      <c r="AP19" s="575"/>
      <c r="AQ19" s="575"/>
      <c r="AR19" s="575"/>
      <c r="AS19" s="575"/>
      <c r="AT19" s="575"/>
      <c r="AU19" s="575"/>
      <c r="AV19" s="575"/>
      <c r="AW19" s="575"/>
      <c r="AX19" s="575"/>
      <c r="AY19" s="575"/>
      <c r="AZ19" s="575"/>
      <c r="BA19" s="575"/>
      <c r="BB19" s="575"/>
      <c r="BC19" s="575"/>
      <c r="BD19" s="575"/>
      <c r="BE19" s="575"/>
      <c r="BF19" s="575"/>
      <c r="BG19" s="575"/>
      <c r="BH19" s="575"/>
      <c r="BI19" s="575"/>
      <c r="BJ19" s="575"/>
      <c r="BK19" s="575"/>
      <c r="BL19" s="575"/>
      <c r="BM19" s="575"/>
      <c r="BN19" s="575"/>
      <c r="BO19" s="575"/>
      <c r="BP19" s="575"/>
      <c r="BQ19" s="575"/>
      <c r="BR19" s="575"/>
      <c r="BS19" s="575"/>
      <c r="BT19" s="575"/>
      <c r="BU19" s="575"/>
      <c r="BV19" s="575"/>
      <c r="BW19" s="575"/>
      <c r="BX19" s="575"/>
      <c r="BY19" s="575"/>
      <c r="BZ19" s="575"/>
      <c r="CA19" s="575"/>
      <c r="CB19" s="575"/>
      <c r="CC19" s="575"/>
      <c r="CD19" s="575"/>
      <c r="CE19" s="575"/>
      <c r="CF19" s="575"/>
      <c r="CG19" s="575"/>
      <c r="CH19" s="575"/>
      <c r="CI19" s="575"/>
      <c r="CJ19" s="575"/>
      <c r="CK19" s="575"/>
      <c r="CL19" s="575"/>
      <c r="CM19" s="575"/>
      <c r="CN19" s="575"/>
      <c r="CO19" s="575"/>
      <c r="CP19" s="575"/>
      <c r="CQ19" s="575"/>
      <c r="CR19" s="575"/>
      <c r="CS19" s="576"/>
      <c r="CT19" s="271" t="s">
        <v>656</v>
      </c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3"/>
      <c r="DH19" s="577" t="s">
        <v>2394</v>
      </c>
      <c r="DI19" s="578"/>
      <c r="DJ19" s="578"/>
      <c r="DK19" s="578"/>
      <c r="DL19" s="578"/>
      <c r="DM19" s="578"/>
      <c r="DN19" s="578"/>
      <c r="DO19" s="578"/>
      <c r="DP19" s="578"/>
      <c r="DQ19" s="578"/>
      <c r="DR19" s="578"/>
      <c r="DS19" s="578"/>
      <c r="DT19" s="578"/>
      <c r="DU19" s="578"/>
      <c r="DV19" s="578"/>
      <c r="DW19" s="578"/>
      <c r="DX19" s="578"/>
      <c r="DY19" s="578"/>
      <c r="DZ19" s="578"/>
      <c r="EA19" s="579"/>
      <c r="ED19" s="13"/>
      <c r="EE19" s="53"/>
      <c r="EF19" s="53"/>
      <c r="EG19" s="13"/>
      <c r="EH19" s="13"/>
      <c r="EI19" s="13"/>
      <c r="EJ19" s="13"/>
    </row>
    <row r="20" spans="31:140" x14ac:dyDescent="0.2">
      <c r="AE20" s="574" t="s">
        <v>794</v>
      </c>
      <c r="AF20" s="575"/>
      <c r="AG20" s="575"/>
      <c r="AH20" s="575"/>
      <c r="AI20" s="575"/>
      <c r="AJ20" s="575"/>
      <c r="AK20" s="575"/>
      <c r="AL20" s="575"/>
      <c r="AM20" s="575"/>
      <c r="AN20" s="575"/>
      <c r="AO20" s="575"/>
      <c r="AP20" s="575"/>
      <c r="AQ20" s="575"/>
      <c r="AR20" s="575"/>
      <c r="AS20" s="575"/>
      <c r="AT20" s="575"/>
      <c r="AU20" s="575"/>
      <c r="AV20" s="575"/>
      <c r="AW20" s="575"/>
      <c r="AX20" s="575"/>
      <c r="AY20" s="575"/>
      <c r="AZ20" s="575"/>
      <c r="BA20" s="575"/>
      <c r="BB20" s="575"/>
      <c r="BC20" s="575"/>
      <c r="BD20" s="575"/>
      <c r="BE20" s="575"/>
      <c r="BF20" s="575"/>
      <c r="BG20" s="575"/>
      <c r="BH20" s="575"/>
      <c r="BI20" s="575"/>
      <c r="BJ20" s="575"/>
      <c r="BK20" s="575"/>
      <c r="BL20" s="575"/>
      <c r="BM20" s="575"/>
      <c r="BN20" s="575"/>
      <c r="BO20" s="575"/>
      <c r="BP20" s="575"/>
      <c r="BQ20" s="575"/>
      <c r="BR20" s="575"/>
      <c r="BS20" s="575"/>
      <c r="BT20" s="575"/>
      <c r="BU20" s="575"/>
      <c r="BV20" s="575"/>
      <c r="BW20" s="575"/>
      <c r="BX20" s="575"/>
      <c r="BY20" s="575"/>
      <c r="BZ20" s="575"/>
      <c r="CA20" s="575"/>
      <c r="CB20" s="575"/>
      <c r="CC20" s="575"/>
      <c r="CD20" s="575"/>
      <c r="CE20" s="575"/>
      <c r="CF20" s="575"/>
      <c r="CG20" s="575"/>
      <c r="CH20" s="575"/>
      <c r="CI20" s="575"/>
      <c r="CJ20" s="575"/>
      <c r="CK20" s="575"/>
      <c r="CL20" s="575"/>
      <c r="CM20" s="575"/>
      <c r="CN20" s="575"/>
      <c r="CO20" s="575"/>
      <c r="CP20" s="575"/>
      <c r="CQ20" s="575"/>
      <c r="CR20" s="575"/>
      <c r="CS20" s="576"/>
      <c r="CT20" s="271" t="s">
        <v>657</v>
      </c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3"/>
      <c r="DH20" s="577" t="s">
        <v>2396</v>
      </c>
      <c r="DI20" s="578"/>
      <c r="DJ20" s="578"/>
      <c r="DK20" s="578"/>
      <c r="DL20" s="578"/>
      <c r="DM20" s="578"/>
      <c r="DN20" s="578"/>
      <c r="DO20" s="578"/>
      <c r="DP20" s="578"/>
      <c r="DQ20" s="578"/>
      <c r="DR20" s="578"/>
      <c r="DS20" s="578"/>
      <c r="DT20" s="578"/>
      <c r="DU20" s="578"/>
      <c r="DV20" s="578"/>
      <c r="DW20" s="578"/>
      <c r="DX20" s="578"/>
      <c r="DY20" s="578"/>
      <c r="DZ20" s="578"/>
      <c r="EA20" s="579"/>
      <c r="ED20" s="13"/>
      <c r="EE20" s="53"/>
      <c r="EF20" s="53"/>
      <c r="EG20" s="13"/>
      <c r="EH20" s="13"/>
      <c r="EI20" s="13"/>
      <c r="EJ20" s="13"/>
    </row>
    <row r="21" spans="31:140" x14ac:dyDescent="0.2">
      <c r="AE21" s="574" t="s">
        <v>638</v>
      </c>
      <c r="AF21" s="575"/>
      <c r="AG21" s="575"/>
      <c r="AH21" s="575"/>
      <c r="AI21" s="575"/>
      <c r="AJ21" s="575"/>
      <c r="AK21" s="575"/>
      <c r="AL21" s="575"/>
      <c r="AM21" s="575"/>
      <c r="AN21" s="575"/>
      <c r="AO21" s="575"/>
      <c r="AP21" s="575"/>
      <c r="AQ21" s="575"/>
      <c r="AR21" s="575"/>
      <c r="AS21" s="575"/>
      <c r="AT21" s="575"/>
      <c r="AU21" s="575"/>
      <c r="AV21" s="575"/>
      <c r="AW21" s="575"/>
      <c r="AX21" s="575"/>
      <c r="AY21" s="575"/>
      <c r="AZ21" s="575"/>
      <c r="BA21" s="575"/>
      <c r="BB21" s="575"/>
      <c r="BC21" s="575"/>
      <c r="BD21" s="575"/>
      <c r="BE21" s="575"/>
      <c r="BF21" s="575"/>
      <c r="BG21" s="575"/>
      <c r="BH21" s="575"/>
      <c r="BI21" s="575"/>
      <c r="BJ21" s="575"/>
      <c r="BK21" s="575"/>
      <c r="BL21" s="575"/>
      <c r="BM21" s="575"/>
      <c r="BN21" s="575"/>
      <c r="BO21" s="575"/>
      <c r="BP21" s="575"/>
      <c r="BQ21" s="575"/>
      <c r="BR21" s="575"/>
      <c r="BS21" s="575"/>
      <c r="BT21" s="575"/>
      <c r="BU21" s="575"/>
      <c r="BV21" s="575"/>
      <c r="BW21" s="575"/>
      <c r="BX21" s="575"/>
      <c r="BY21" s="575"/>
      <c r="BZ21" s="575"/>
      <c r="CA21" s="575"/>
      <c r="CB21" s="575"/>
      <c r="CC21" s="575"/>
      <c r="CD21" s="575"/>
      <c r="CE21" s="575"/>
      <c r="CF21" s="575"/>
      <c r="CG21" s="575"/>
      <c r="CH21" s="575"/>
      <c r="CI21" s="575"/>
      <c r="CJ21" s="575"/>
      <c r="CK21" s="575"/>
      <c r="CL21" s="575"/>
      <c r="CM21" s="575"/>
      <c r="CN21" s="575"/>
      <c r="CO21" s="575"/>
      <c r="CP21" s="575"/>
      <c r="CQ21" s="575"/>
      <c r="CR21" s="575"/>
      <c r="CS21" s="576"/>
      <c r="CT21" s="271" t="s">
        <v>658</v>
      </c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3"/>
      <c r="DH21" s="577" t="s">
        <v>2394</v>
      </c>
      <c r="DI21" s="578"/>
      <c r="DJ21" s="578"/>
      <c r="DK21" s="578"/>
      <c r="DL21" s="578"/>
      <c r="DM21" s="578"/>
      <c r="DN21" s="578"/>
      <c r="DO21" s="578"/>
      <c r="DP21" s="578"/>
      <c r="DQ21" s="578"/>
      <c r="DR21" s="578"/>
      <c r="DS21" s="578"/>
      <c r="DT21" s="578"/>
      <c r="DU21" s="578"/>
      <c r="DV21" s="578"/>
      <c r="DW21" s="578"/>
      <c r="DX21" s="578"/>
      <c r="DY21" s="578"/>
      <c r="DZ21" s="578"/>
      <c r="EA21" s="579"/>
      <c r="ED21" s="13"/>
      <c r="EE21" s="53"/>
      <c r="EF21" s="53"/>
      <c r="EG21" s="13"/>
      <c r="EH21" s="13"/>
      <c r="EI21" s="13"/>
      <c r="EJ21" s="13"/>
    </row>
    <row r="22" spans="31:140" x14ac:dyDescent="0.2">
      <c r="AE22" s="574" t="s">
        <v>639</v>
      </c>
      <c r="AF22" s="575"/>
      <c r="AG22" s="575"/>
      <c r="AH22" s="575"/>
      <c r="AI22" s="575"/>
      <c r="AJ22" s="575"/>
      <c r="AK22" s="575"/>
      <c r="AL22" s="575"/>
      <c r="AM22" s="575"/>
      <c r="AN22" s="575"/>
      <c r="AO22" s="575"/>
      <c r="AP22" s="575"/>
      <c r="AQ22" s="575"/>
      <c r="AR22" s="575"/>
      <c r="AS22" s="575"/>
      <c r="AT22" s="575"/>
      <c r="AU22" s="575"/>
      <c r="AV22" s="575"/>
      <c r="AW22" s="575"/>
      <c r="AX22" s="575"/>
      <c r="AY22" s="575"/>
      <c r="AZ22" s="575"/>
      <c r="BA22" s="575"/>
      <c r="BB22" s="575"/>
      <c r="BC22" s="575"/>
      <c r="BD22" s="575"/>
      <c r="BE22" s="575"/>
      <c r="BF22" s="575"/>
      <c r="BG22" s="575"/>
      <c r="BH22" s="575"/>
      <c r="BI22" s="575"/>
      <c r="BJ22" s="575"/>
      <c r="BK22" s="575"/>
      <c r="BL22" s="575"/>
      <c r="BM22" s="575"/>
      <c r="BN22" s="575"/>
      <c r="BO22" s="575"/>
      <c r="BP22" s="575"/>
      <c r="BQ22" s="575"/>
      <c r="BR22" s="575"/>
      <c r="BS22" s="575"/>
      <c r="BT22" s="575"/>
      <c r="BU22" s="575"/>
      <c r="BV22" s="575"/>
      <c r="BW22" s="575"/>
      <c r="BX22" s="575"/>
      <c r="BY22" s="575"/>
      <c r="BZ22" s="575"/>
      <c r="CA22" s="575"/>
      <c r="CB22" s="575"/>
      <c r="CC22" s="575"/>
      <c r="CD22" s="575"/>
      <c r="CE22" s="575"/>
      <c r="CF22" s="575"/>
      <c r="CG22" s="575"/>
      <c r="CH22" s="575"/>
      <c r="CI22" s="575"/>
      <c r="CJ22" s="575"/>
      <c r="CK22" s="575"/>
      <c r="CL22" s="575"/>
      <c r="CM22" s="575"/>
      <c r="CN22" s="575"/>
      <c r="CO22" s="575"/>
      <c r="CP22" s="575"/>
      <c r="CQ22" s="575"/>
      <c r="CR22" s="575"/>
      <c r="CS22" s="576"/>
      <c r="CT22" s="271" t="s">
        <v>659</v>
      </c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3"/>
      <c r="DH22" s="577" t="s">
        <v>2394</v>
      </c>
      <c r="DI22" s="578"/>
      <c r="DJ22" s="578"/>
      <c r="DK22" s="578"/>
      <c r="DL22" s="578"/>
      <c r="DM22" s="578"/>
      <c r="DN22" s="578"/>
      <c r="DO22" s="578"/>
      <c r="DP22" s="578"/>
      <c r="DQ22" s="578"/>
      <c r="DR22" s="578"/>
      <c r="DS22" s="578"/>
      <c r="DT22" s="578"/>
      <c r="DU22" s="578"/>
      <c r="DV22" s="578"/>
      <c r="DW22" s="578"/>
      <c r="DX22" s="578"/>
      <c r="DY22" s="578"/>
      <c r="DZ22" s="578"/>
      <c r="EA22" s="579"/>
      <c r="ED22" s="13"/>
      <c r="EE22" s="53"/>
      <c r="EF22" s="53"/>
      <c r="EG22" s="13"/>
      <c r="EH22" s="13"/>
      <c r="EI22" s="13"/>
      <c r="EJ22" s="13"/>
    </row>
    <row r="23" spans="31:140" x14ac:dyDescent="0.2">
      <c r="AE23" s="574" t="s">
        <v>640</v>
      </c>
      <c r="AF23" s="575"/>
      <c r="AG23" s="575"/>
      <c r="AH23" s="575"/>
      <c r="AI23" s="575"/>
      <c r="AJ23" s="575"/>
      <c r="AK23" s="575"/>
      <c r="AL23" s="575"/>
      <c r="AM23" s="575"/>
      <c r="AN23" s="575"/>
      <c r="AO23" s="575"/>
      <c r="AP23" s="575"/>
      <c r="AQ23" s="575"/>
      <c r="AR23" s="575"/>
      <c r="AS23" s="575"/>
      <c r="AT23" s="575"/>
      <c r="AU23" s="575"/>
      <c r="AV23" s="575"/>
      <c r="AW23" s="575"/>
      <c r="AX23" s="575"/>
      <c r="AY23" s="575"/>
      <c r="AZ23" s="575"/>
      <c r="BA23" s="575"/>
      <c r="BB23" s="575"/>
      <c r="BC23" s="575"/>
      <c r="BD23" s="575"/>
      <c r="BE23" s="575"/>
      <c r="BF23" s="575"/>
      <c r="BG23" s="575"/>
      <c r="BH23" s="575"/>
      <c r="BI23" s="575"/>
      <c r="BJ23" s="575"/>
      <c r="BK23" s="575"/>
      <c r="BL23" s="575"/>
      <c r="BM23" s="575"/>
      <c r="BN23" s="575"/>
      <c r="BO23" s="575"/>
      <c r="BP23" s="575"/>
      <c r="BQ23" s="575"/>
      <c r="BR23" s="575"/>
      <c r="BS23" s="575"/>
      <c r="BT23" s="575"/>
      <c r="BU23" s="575"/>
      <c r="BV23" s="575"/>
      <c r="BW23" s="575"/>
      <c r="BX23" s="575"/>
      <c r="BY23" s="575"/>
      <c r="BZ23" s="575"/>
      <c r="CA23" s="575"/>
      <c r="CB23" s="575"/>
      <c r="CC23" s="575"/>
      <c r="CD23" s="575"/>
      <c r="CE23" s="575"/>
      <c r="CF23" s="575"/>
      <c r="CG23" s="575"/>
      <c r="CH23" s="575"/>
      <c r="CI23" s="575"/>
      <c r="CJ23" s="575"/>
      <c r="CK23" s="575"/>
      <c r="CL23" s="575"/>
      <c r="CM23" s="575"/>
      <c r="CN23" s="575"/>
      <c r="CO23" s="575"/>
      <c r="CP23" s="575"/>
      <c r="CQ23" s="575"/>
      <c r="CR23" s="575"/>
      <c r="CS23" s="576"/>
      <c r="CT23" s="271" t="s">
        <v>660</v>
      </c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3"/>
      <c r="DH23" s="577" t="s">
        <v>2394</v>
      </c>
      <c r="DI23" s="578"/>
      <c r="DJ23" s="578"/>
      <c r="DK23" s="578"/>
      <c r="DL23" s="578"/>
      <c r="DM23" s="578"/>
      <c r="DN23" s="578"/>
      <c r="DO23" s="578"/>
      <c r="DP23" s="578"/>
      <c r="DQ23" s="578"/>
      <c r="DR23" s="578"/>
      <c r="DS23" s="578"/>
      <c r="DT23" s="578"/>
      <c r="DU23" s="578"/>
      <c r="DV23" s="578"/>
      <c r="DW23" s="578"/>
      <c r="DX23" s="578"/>
      <c r="DY23" s="578"/>
      <c r="DZ23" s="578"/>
      <c r="EA23" s="579"/>
      <c r="ED23" s="13"/>
      <c r="EE23" s="53"/>
      <c r="EF23" s="53"/>
      <c r="EG23" s="13"/>
      <c r="EH23" s="13"/>
      <c r="EI23" s="13"/>
      <c r="EJ23" s="13"/>
    </row>
    <row r="24" spans="31:140" x14ac:dyDescent="0.2">
      <c r="AE24" s="574" t="s">
        <v>641</v>
      </c>
      <c r="AF24" s="575"/>
      <c r="AG24" s="575"/>
      <c r="AH24" s="575"/>
      <c r="AI24" s="575"/>
      <c r="AJ24" s="575"/>
      <c r="AK24" s="575"/>
      <c r="AL24" s="575"/>
      <c r="AM24" s="575"/>
      <c r="AN24" s="575"/>
      <c r="AO24" s="575"/>
      <c r="AP24" s="575"/>
      <c r="AQ24" s="575"/>
      <c r="AR24" s="575"/>
      <c r="AS24" s="575"/>
      <c r="AT24" s="575"/>
      <c r="AU24" s="575"/>
      <c r="AV24" s="575"/>
      <c r="AW24" s="575"/>
      <c r="AX24" s="575"/>
      <c r="AY24" s="575"/>
      <c r="AZ24" s="575"/>
      <c r="BA24" s="575"/>
      <c r="BB24" s="575"/>
      <c r="BC24" s="575"/>
      <c r="BD24" s="575"/>
      <c r="BE24" s="575"/>
      <c r="BF24" s="575"/>
      <c r="BG24" s="575"/>
      <c r="BH24" s="575"/>
      <c r="BI24" s="575"/>
      <c r="BJ24" s="575"/>
      <c r="BK24" s="575"/>
      <c r="BL24" s="575"/>
      <c r="BM24" s="575"/>
      <c r="BN24" s="575"/>
      <c r="BO24" s="575"/>
      <c r="BP24" s="575"/>
      <c r="BQ24" s="575"/>
      <c r="BR24" s="575"/>
      <c r="BS24" s="575"/>
      <c r="BT24" s="575"/>
      <c r="BU24" s="575"/>
      <c r="BV24" s="575"/>
      <c r="BW24" s="575"/>
      <c r="BX24" s="575"/>
      <c r="BY24" s="575"/>
      <c r="BZ24" s="575"/>
      <c r="CA24" s="575"/>
      <c r="CB24" s="575"/>
      <c r="CC24" s="575"/>
      <c r="CD24" s="575"/>
      <c r="CE24" s="575"/>
      <c r="CF24" s="575"/>
      <c r="CG24" s="575"/>
      <c r="CH24" s="575"/>
      <c r="CI24" s="575"/>
      <c r="CJ24" s="575"/>
      <c r="CK24" s="575"/>
      <c r="CL24" s="575"/>
      <c r="CM24" s="575"/>
      <c r="CN24" s="575"/>
      <c r="CO24" s="575"/>
      <c r="CP24" s="575"/>
      <c r="CQ24" s="575"/>
      <c r="CR24" s="575"/>
      <c r="CS24" s="576"/>
      <c r="CT24" s="271" t="s">
        <v>661</v>
      </c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3"/>
      <c r="DH24" s="577" t="s">
        <v>2394</v>
      </c>
      <c r="DI24" s="578"/>
      <c r="DJ24" s="578"/>
      <c r="DK24" s="578"/>
      <c r="DL24" s="578"/>
      <c r="DM24" s="578"/>
      <c r="DN24" s="578"/>
      <c r="DO24" s="578"/>
      <c r="DP24" s="578"/>
      <c r="DQ24" s="578"/>
      <c r="DR24" s="578"/>
      <c r="DS24" s="578"/>
      <c r="DT24" s="578"/>
      <c r="DU24" s="578"/>
      <c r="DV24" s="578"/>
      <c r="DW24" s="578"/>
      <c r="DX24" s="578"/>
      <c r="DY24" s="578"/>
      <c r="DZ24" s="578"/>
      <c r="EA24" s="579"/>
      <c r="ED24" s="13"/>
      <c r="EE24" s="53"/>
      <c r="EF24" s="53"/>
      <c r="EG24" s="13"/>
      <c r="EH24" s="13"/>
      <c r="EI24" s="13"/>
      <c r="EJ24" s="13"/>
    </row>
    <row r="25" spans="31:140" x14ac:dyDescent="0.2">
      <c r="AE25" s="574" t="s">
        <v>642</v>
      </c>
      <c r="AF25" s="575"/>
      <c r="AG25" s="575"/>
      <c r="AH25" s="575"/>
      <c r="AI25" s="575"/>
      <c r="AJ25" s="575"/>
      <c r="AK25" s="575"/>
      <c r="AL25" s="575"/>
      <c r="AM25" s="575"/>
      <c r="AN25" s="575"/>
      <c r="AO25" s="575"/>
      <c r="AP25" s="575"/>
      <c r="AQ25" s="575"/>
      <c r="AR25" s="575"/>
      <c r="AS25" s="575"/>
      <c r="AT25" s="575"/>
      <c r="AU25" s="575"/>
      <c r="AV25" s="575"/>
      <c r="AW25" s="575"/>
      <c r="AX25" s="575"/>
      <c r="AY25" s="575"/>
      <c r="AZ25" s="575"/>
      <c r="BA25" s="575"/>
      <c r="BB25" s="575"/>
      <c r="BC25" s="575"/>
      <c r="BD25" s="575"/>
      <c r="BE25" s="575"/>
      <c r="BF25" s="575"/>
      <c r="BG25" s="575"/>
      <c r="BH25" s="575"/>
      <c r="BI25" s="575"/>
      <c r="BJ25" s="575"/>
      <c r="BK25" s="575"/>
      <c r="BL25" s="575"/>
      <c r="BM25" s="575"/>
      <c r="BN25" s="575"/>
      <c r="BO25" s="575"/>
      <c r="BP25" s="575"/>
      <c r="BQ25" s="575"/>
      <c r="BR25" s="575"/>
      <c r="BS25" s="575"/>
      <c r="BT25" s="575"/>
      <c r="BU25" s="575"/>
      <c r="BV25" s="575"/>
      <c r="BW25" s="575"/>
      <c r="BX25" s="575"/>
      <c r="BY25" s="575"/>
      <c r="BZ25" s="575"/>
      <c r="CA25" s="575"/>
      <c r="CB25" s="575"/>
      <c r="CC25" s="575"/>
      <c r="CD25" s="575"/>
      <c r="CE25" s="575"/>
      <c r="CF25" s="575"/>
      <c r="CG25" s="575"/>
      <c r="CH25" s="575"/>
      <c r="CI25" s="575"/>
      <c r="CJ25" s="575"/>
      <c r="CK25" s="575"/>
      <c r="CL25" s="575"/>
      <c r="CM25" s="575"/>
      <c r="CN25" s="575"/>
      <c r="CO25" s="575"/>
      <c r="CP25" s="575"/>
      <c r="CQ25" s="575"/>
      <c r="CR25" s="575"/>
      <c r="CS25" s="576"/>
      <c r="CT25" s="271" t="s">
        <v>662</v>
      </c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3"/>
      <c r="DH25" s="577" t="s">
        <v>2394</v>
      </c>
      <c r="DI25" s="578"/>
      <c r="DJ25" s="578"/>
      <c r="DK25" s="578"/>
      <c r="DL25" s="578"/>
      <c r="DM25" s="578"/>
      <c r="DN25" s="578"/>
      <c r="DO25" s="578"/>
      <c r="DP25" s="578"/>
      <c r="DQ25" s="578"/>
      <c r="DR25" s="578"/>
      <c r="DS25" s="578"/>
      <c r="DT25" s="578"/>
      <c r="DU25" s="578"/>
      <c r="DV25" s="578"/>
      <c r="DW25" s="578"/>
      <c r="DX25" s="578"/>
      <c r="DY25" s="578"/>
      <c r="DZ25" s="578"/>
      <c r="EA25" s="579"/>
      <c r="ED25" s="13"/>
      <c r="EE25" s="53"/>
      <c r="EF25" s="53"/>
      <c r="EG25" s="13"/>
      <c r="EH25" s="13"/>
      <c r="EI25" s="13"/>
      <c r="EJ25" s="13"/>
    </row>
    <row r="26" spans="31:140" x14ac:dyDescent="0.2">
      <c r="AE26" s="574" t="s">
        <v>643</v>
      </c>
      <c r="AF26" s="575"/>
      <c r="AG26" s="575"/>
      <c r="AH26" s="575"/>
      <c r="AI26" s="575"/>
      <c r="AJ26" s="575"/>
      <c r="AK26" s="575"/>
      <c r="AL26" s="575"/>
      <c r="AM26" s="575"/>
      <c r="AN26" s="575"/>
      <c r="AO26" s="575"/>
      <c r="AP26" s="575"/>
      <c r="AQ26" s="575"/>
      <c r="AR26" s="575"/>
      <c r="AS26" s="575"/>
      <c r="AT26" s="575"/>
      <c r="AU26" s="575"/>
      <c r="AV26" s="575"/>
      <c r="AW26" s="575"/>
      <c r="AX26" s="575"/>
      <c r="AY26" s="575"/>
      <c r="AZ26" s="575"/>
      <c r="BA26" s="575"/>
      <c r="BB26" s="575"/>
      <c r="BC26" s="575"/>
      <c r="BD26" s="575"/>
      <c r="BE26" s="575"/>
      <c r="BF26" s="575"/>
      <c r="BG26" s="575"/>
      <c r="BH26" s="575"/>
      <c r="BI26" s="575"/>
      <c r="BJ26" s="575"/>
      <c r="BK26" s="575"/>
      <c r="BL26" s="575"/>
      <c r="BM26" s="575"/>
      <c r="BN26" s="575"/>
      <c r="BO26" s="575"/>
      <c r="BP26" s="575"/>
      <c r="BQ26" s="575"/>
      <c r="BR26" s="575"/>
      <c r="BS26" s="575"/>
      <c r="BT26" s="575"/>
      <c r="BU26" s="575"/>
      <c r="BV26" s="575"/>
      <c r="BW26" s="575"/>
      <c r="BX26" s="575"/>
      <c r="BY26" s="575"/>
      <c r="BZ26" s="575"/>
      <c r="CA26" s="575"/>
      <c r="CB26" s="575"/>
      <c r="CC26" s="575"/>
      <c r="CD26" s="575"/>
      <c r="CE26" s="575"/>
      <c r="CF26" s="575"/>
      <c r="CG26" s="575"/>
      <c r="CH26" s="575"/>
      <c r="CI26" s="575"/>
      <c r="CJ26" s="575"/>
      <c r="CK26" s="575"/>
      <c r="CL26" s="575"/>
      <c r="CM26" s="575"/>
      <c r="CN26" s="575"/>
      <c r="CO26" s="575"/>
      <c r="CP26" s="575"/>
      <c r="CQ26" s="575"/>
      <c r="CR26" s="575"/>
      <c r="CS26" s="576"/>
      <c r="CT26" s="271" t="s">
        <v>663</v>
      </c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3"/>
      <c r="DH26" s="577" t="s">
        <v>2396</v>
      </c>
      <c r="DI26" s="578"/>
      <c r="DJ26" s="578"/>
      <c r="DK26" s="578"/>
      <c r="DL26" s="578"/>
      <c r="DM26" s="578"/>
      <c r="DN26" s="578"/>
      <c r="DO26" s="578"/>
      <c r="DP26" s="578"/>
      <c r="DQ26" s="578"/>
      <c r="DR26" s="578"/>
      <c r="DS26" s="578"/>
      <c r="DT26" s="578"/>
      <c r="DU26" s="578"/>
      <c r="DV26" s="578"/>
      <c r="DW26" s="578"/>
      <c r="DX26" s="578"/>
      <c r="DY26" s="578"/>
      <c r="DZ26" s="578"/>
      <c r="EA26" s="579"/>
      <c r="ED26" s="13"/>
      <c r="EE26" s="53"/>
      <c r="EF26" s="53"/>
      <c r="EG26" s="13"/>
      <c r="EH26" s="13"/>
      <c r="EI26" s="13"/>
      <c r="EJ26" s="13"/>
    </row>
    <row r="27" spans="31:140" x14ac:dyDescent="0.2">
      <c r="AE27" s="574" t="s">
        <v>795</v>
      </c>
      <c r="AF27" s="575"/>
      <c r="AG27" s="575"/>
      <c r="AH27" s="575"/>
      <c r="AI27" s="575"/>
      <c r="AJ27" s="575"/>
      <c r="AK27" s="575"/>
      <c r="AL27" s="575"/>
      <c r="AM27" s="575"/>
      <c r="AN27" s="575"/>
      <c r="AO27" s="575"/>
      <c r="AP27" s="575"/>
      <c r="AQ27" s="575"/>
      <c r="AR27" s="575"/>
      <c r="AS27" s="575"/>
      <c r="AT27" s="575"/>
      <c r="AU27" s="575"/>
      <c r="AV27" s="575"/>
      <c r="AW27" s="575"/>
      <c r="AX27" s="575"/>
      <c r="AY27" s="575"/>
      <c r="AZ27" s="575"/>
      <c r="BA27" s="575"/>
      <c r="BB27" s="575"/>
      <c r="BC27" s="575"/>
      <c r="BD27" s="575"/>
      <c r="BE27" s="575"/>
      <c r="BF27" s="575"/>
      <c r="BG27" s="575"/>
      <c r="BH27" s="575"/>
      <c r="BI27" s="575"/>
      <c r="BJ27" s="575"/>
      <c r="BK27" s="575"/>
      <c r="BL27" s="575"/>
      <c r="BM27" s="575"/>
      <c r="BN27" s="575"/>
      <c r="BO27" s="575"/>
      <c r="BP27" s="575"/>
      <c r="BQ27" s="575"/>
      <c r="BR27" s="575"/>
      <c r="BS27" s="575"/>
      <c r="BT27" s="575"/>
      <c r="BU27" s="575"/>
      <c r="BV27" s="575"/>
      <c r="BW27" s="575"/>
      <c r="BX27" s="575"/>
      <c r="BY27" s="575"/>
      <c r="BZ27" s="575"/>
      <c r="CA27" s="575"/>
      <c r="CB27" s="575"/>
      <c r="CC27" s="575"/>
      <c r="CD27" s="575"/>
      <c r="CE27" s="575"/>
      <c r="CF27" s="575"/>
      <c r="CG27" s="575"/>
      <c r="CH27" s="575"/>
      <c r="CI27" s="575"/>
      <c r="CJ27" s="575"/>
      <c r="CK27" s="575"/>
      <c r="CL27" s="575"/>
      <c r="CM27" s="575"/>
      <c r="CN27" s="575"/>
      <c r="CO27" s="575"/>
      <c r="CP27" s="575"/>
      <c r="CQ27" s="575"/>
      <c r="CR27" s="575"/>
      <c r="CS27" s="576"/>
      <c r="CT27" s="271" t="s">
        <v>664</v>
      </c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3"/>
      <c r="DH27" s="577" t="s">
        <v>2396</v>
      </c>
      <c r="DI27" s="578"/>
      <c r="DJ27" s="578"/>
      <c r="DK27" s="578"/>
      <c r="DL27" s="578"/>
      <c r="DM27" s="578"/>
      <c r="DN27" s="578"/>
      <c r="DO27" s="578"/>
      <c r="DP27" s="578"/>
      <c r="DQ27" s="578"/>
      <c r="DR27" s="578"/>
      <c r="DS27" s="578"/>
      <c r="DT27" s="578"/>
      <c r="DU27" s="578"/>
      <c r="DV27" s="578"/>
      <c r="DW27" s="578"/>
      <c r="DX27" s="578"/>
      <c r="DY27" s="578"/>
      <c r="DZ27" s="578"/>
      <c r="EA27" s="579"/>
      <c r="ED27" s="13"/>
      <c r="EE27" s="53"/>
      <c r="EF27" s="53"/>
      <c r="EG27" s="13"/>
      <c r="EH27" s="13"/>
      <c r="EI27" s="13"/>
      <c r="EJ27" s="13"/>
    </row>
    <row r="28" spans="31:140" x14ac:dyDescent="0.2">
      <c r="AE28" s="574" t="s">
        <v>644</v>
      </c>
      <c r="AF28" s="575"/>
      <c r="AG28" s="575"/>
      <c r="AH28" s="575"/>
      <c r="AI28" s="575"/>
      <c r="AJ28" s="575"/>
      <c r="AK28" s="575"/>
      <c r="AL28" s="575"/>
      <c r="AM28" s="575"/>
      <c r="AN28" s="575"/>
      <c r="AO28" s="575"/>
      <c r="AP28" s="575"/>
      <c r="AQ28" s="575"/>
      <c r="AR28" s="575"/>
      <c r="AS28" s="575"/>
      <c r="AT28" s="575"/>
      <c r="AU28" s="575"/>
      <c r="AV28" s="575"/>
      <c r="AW28" s="575"/>
      <c r="AX28" s="575"/>
      <c r="AY28" s="575"/>
      <c r="AZ28" s="575"/>
      <c r="BA28" s="575"/>
      <c r="BB28" s="575"/>
      <c r="BC28" s="575"/>
      <c r="BD28" s="575"/>
      <c r="BE28" s="575"/>
      <c r="BF28" s="575"/>
      <c r="BG28" s="575"/>
      <c r="BH28" s="575"/>
      <c r="BI28" s="575"/>
      <c r="BJ28" s="575"/>
      <c r="BK28" s="575"/>
      <c r="BL28" s="575"/>
      <c r="BM28" s="575"/>
      <c r="BN28" s="575"/>
      <c r="BO28" s="575"/>
      <c r="BP28" s="575"/>
      <c r="BQ28" s="575"/>
      <c r="BR28" s="575"/>
      <c r="BS28" s="575"/>
      <c r="BT28" s="575"/>
      <c r="BU28" s="575"/>
      <c r="BV28" s="575"/>
      <c r="BW28" s="575"/>
      <c r="BX28" s="575"/>
      <c r="BY28" s="575"/>
      <c r="BZ28" s="575"/>
      <c r="CA28" s="575"/>
      <c r="CB28" s="575"/>
      <c r="CC28" s="575"/>
      <c r="CD28" s="575"/>
      <c r="CE28" s="575"/>
      <c r="CF28" s="575"/>
      <c r="CG28" s="575"/>
      <c r="CH28" s="575"/>
      <c r="CI28" s="575"/>
      <c r="CJ28" s="575"/>
      <c r="CK28" s="575"/>
      <c r="CL28" s="575"/>
      <c r="CM28" s="575"/>
      <c r="CN28" s="575"/>
      <c r="CO28" s="575"/>
      <c r="CP28" s="575"/>
      <c r="CQ28" s="575"/>
      <c r="CR28" s="575"/>
      <c r="CS28" s="576"/>
      <c r="CT28" s="271" t="s">
        <v>665</v>
      </c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3"/>
      <c r="DH28" s="577" t="s">
        <v>2396</v>
      </c>
      <c r="DI28" s="578"/>
      <c r="DJ28" s="578"/>
      <c r="DK28" s="578"/>
      <c r="DL28" s="578"/>
      <c r="DM28" s="578"/>
      <c r="DN28" s="578"/>
      <c r="DO28" s="578"/>
      <c r="DP28" s="578"/>
      <c r="DQ28" s="578"/>
      <c r="DR28" s="578"/>
      <c r="DS28" s="578"/>
      <c r="DT28" s="578"/>
      <c r="DU28" s="578"/>
      <c r="DV28" s="578"/>
      <c r="DW28" s="578"/>
      <c r="DX28" s="578"/>
      <c r="DY28" s="578"/>
      <c r="DZ28" s="578"/>
      <c r="EA28" s="579"/>
      <c r="ED28" s="13"/>
      <c r="EE28" s="13"/>
      <c r="EF28" s="13"/>
      <c r="EG28" s="13"/>
      <c r="EH28" s="13"/>
      <c r="EI28" s="13"/>
      <c r="EJ28" s="13"/>
    </row>
  </sheetData>
  <sheetProtection algorithmName="SHA-512" hashValue="wMS3o1v0Q+bhjuTFDn5sBZF6SjjnkgCxH4GTleUeNfAeHS9rEhAHDyDycG/s9v4irMEWuZ6VUpTtTO+knJQjjQ==" saltValue="GodovURmXhYh7eyV+MXyrg==" spinCount="100000" sheet="1" objects="1" scenarios="1"/>
  <mergeCells count="72">
    <mergeCell ref="DH26:EA26"/>
    <mergeCell ref="AE26:CS26"/>
    <mergeCell ref="AE27:CS27"/>
    <mergeCell ref="AE28:CS28"/>
    <mergeCell ref="CT28:DG28"/>
    <mergeCell ref="CT26:DG26"/>
    <mergeCell ref="CT27:DG27"/>
    <mergeCell ref="DH28:EA28"/>
    <mergeCell ref="AE24:CS24"/>
    <mergeCell ref="AE25:CS25"/>
    <mergeCell ref="CT24:DG24"/>
    <mergeCell ref="CT25:DG25"/>
    <mergeCell ref="DH24:EA24"/>
    <mergeCell ref="DH25:EA25"/>
    <mergeCell ref="AE23:CS23"/>
    <mergeCell ref="CT22:DG22"/>
    <mergeCell ref="CT23:DG23"/>
    <mergeCell ref="DH19:EA19"/>
    <mergeCell ref="DH20:EA20"/>
    <mergeCell ref="DH21:EA21"/>
    <mergeCell ref="AE20:CS20"/>
    <mergeCell ref="AE21:CS21"/>
    <mergeCell ref="CT20:DG20"/>
    <mergeCell ref="CT21:DG21"/>
    <mergeCell ref="AE22:CS22"/>
    <mergeCell ref="AE6:CS6"/>
    <mergeCell ref="AE7:CS7"/>
    <mergeCell ref="AE8:CS8"/>
    <mergeCell ref="AE9:CS9"/>
    <mergeCell ref="AE10:CS10"/>
    <mergeCell ref="DH15:EA15"/>
    <mergeCell ref="DH22:EA22"/>
    <mergeCell ref="DH23:EA23"/>
    <mergeCell ref="CT16:DG16"/>
    <mergeCell ref="CT17:DG17"/>
    <mergeCell ref="DH16:EA16"/>
    <mergeCell ref="DH17:EA17"/>
    <mergeCell ref="CT18:DG18"/>
    <mergeCell ref="CT19:DG19"/>
    <mergeCell ref="DH18:EA18"/>
    <mergeCell ref="B1:FD1"/>
    <mergeCell ref="B4:FD4"/>
    <mergeCell ref="DH6:EA6"/>
    <mergeCell ref="DH7:EA7"/>
    <mergeCell ref="DH27:EA27"/>
    <mergeCell ref="CT12:DG12"/>
    <mergeCell ref="CT13:DG13"/>
    <mergeCell ref="DH12:EA12"/>
    <mergeCell ref="DH13:EA13"/>
    <mergeCell ref="CT14:DG14"/>
    <mergeCell ref="AE18:CS18"/>
    <mergeCell ref="AE19:CS19"/>
    <mergeCell ref="CT9:DG9"/>
    <mergeCell ref="AE14:CS14"/>
    <mergeCell ref="AE15:CS15"/>
    <mergeCell ref="AE16:CS16"/>
    <mergeCell ref="B2:FD2"/>
    <mergeCell ref="AE17:CS17"/>
    <mergeCell ref="CT8:DG8"/>
    <mergeCell ref="CT6:DG6"/>
    <mergeCell ref="CT7:DG7"/>
    <mergeCell ref="DH10:EA10"/>
    <mergeCell ref="DH11:EA11"/>
    <mergeCell ref="DH14:EA14"/>
    <mergeCell ref="CT10:DG10"/>
    <mergeCell ref="CT11:DG11"/>
    <mergeCell ref="CT15:DG15"/>
    <mergeCell ref="AE13:CS13"/>
    <mergeCell ref="DH8:EA8"/>
    <mergeCell ref="DH9:EA9"/>
    <mergeCell ref="AE11:CS11"/>
    <mergeCell ref="AE12:CS12"/>
  </mergeCells>
  <phoneticPr fontId="7" type="noConversion"/>
  <dataValidations count="1">
    <dataValidation type="list" showErrorMessage="1" errorTitle="ОШИБКА" error="Выберите данные из списка" sqref="DH8:EA28">
      <formula1>Строки1501</formula1>
    </dataValidation>
  </dataValidation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10"/>
  <sheetViews>
    <sheetView view="pageBreakPreview" zoomScaleNormal="100" workbookViewId="0">
      <selection activeCell="BQ38" sqref="BQ38"/>
    </sheetView>
  </sheetViews>
  <sheetFormatPr defaultColWidth="0.85546875" defaultRowHeight="12.75" x14ac:dyDescent="0.2"/>
  <cols>
    <col min="1" max="162" width="0.85546875" style="1"/>
    <col min="163" max="163" width="19" style="1" customWidth="1"/>
    <col min="164" max="16384" width="0.85546875" style="1"/>
  </cols>
  <sheetData>
    <row r="1" spans="1:163" ht="16.5" customHeight="1" x14ac:dyDescent="0.25">
      <c r="B1" s="253" t="s">
        <v>666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3"/>
      <c r="EN1" s="253"/>
      <c r="EO1" s="253"/>
      <c r="EP1" s="253"/>
      <c r="EQ1" s="253"/>
      <c r="ER1" s="253"/>
      <c r="ES1" s="253"/>
      <c r="ET1" s="253"/>
      <c r="EU1" s="253"/>
      <c r="EV1" s="253"/>
      <c r="EW1" s="253"/>
      <c r="EX1" s="253"/>
      <c r="EY1" s="253"/>
      <c r="EZ1" s="253"/>
      <c r="FA1" s="253"/>
      <c r="FB1" s="253"/>
      <c r="FC1" s="253"/>
      <c r="FD1" s="253"/>
      <c r="FE1" s="25"/>
      <c r="FG1" s="227" t="s">
        <v>2448</v>
      </c>
    </row>
    <row r="2" spans="1:163" ht="63" customHeight="1" x14ac:dyDescent="0.25">
      <c r="B2" s="465" t="s">
        <v>578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  <c r="AQ2" s="465"/>
      <c r="AR2" s="465"/>
      <c r="AS2" s="465"/>
      <c r="AT2" s="465"/>
      <c r="AU2" s="465"/>
      <c r="AV2" s="465"/>
      <c r="AW2" s="465"/>
      <c r="AX2" s="465"/>
      <c r="AY2" s="465"/>
      <c r="AZ2" s="465"/>
      <c r="BA2" s="465"/>
      <c r="BB2" s="465"/>
      <c r="BC2" s="465"/>
      <c r="BD2" s="465"/>
      <c r="BE2" s="465"/>
      <c r="BF2" s="465"/>
      <c r="BG2" s="465"/>
      <c r="BH2" s="465"/>
      <c r="BI2" s="465"/>
      <c r="BJ2" s="465"/>
      <c r="BK2" s="465"/>
      <c r="BL2" s="465"/>
      <c r="BM2" s="465"/>
      <c r="BN2" s="465"/>
      <c r="BO2" s="465"/>
      <c r="BP2" s="465"/>
      <c r="BQ2" s="465"/>
      <c r="BR2" s="465"/>
      <c r="BS2" s="465"/>
      <c r="BT2" s="465"/>
      <c r="BU2" s="465"/>
      <c r="BV2" s="465"/>
      <c r="BW2" s="465"/>
      <c r="BX2" s="465"/>
      <c r="BY2" s="465"/>
      <c r="BZ2" s="465"/>
      <c r="CA2" s="465"/>
      <c r="CB2" s="465"/>
      <c r="CC2" s="465"/>
      <c r="CD2" s="465"/>
      <c r="CE2" s="465"/>
      <c r="CF2" s="465"/>
      <c r="CG2" s="465"/>
      <c r="CH2" s="465"/>
      <c r="CI2" s="465"/>
      <c r="CJ2" s="465"/>
      <c r="CK2" s="465"/>
      <c r="CL2" s="465"/>
      <c r="CM2" s="465"/>
      <c r="CN2" s="465"/>
      <c r="CO2" s="465"/>
      <c r="CP2" s="465"/>
      <c r="CQ2" s="465"/>
      <c r="CR2" s="465"/>
      <c r="CS2" s="465"/>
      <c r="CT2" s="465"/>
      <c r="CU2" s="465"/>
      <c r="CV2" s="465"/>
      <c r="CW2" s="465"/>
      <c r="CX2" s="465"/>
      <c r="CY2" s="465"/>
      <c r="CZ2" s="465"/>
      <c r="DA2" s="465"/>
      <c r="DB2" s="465"/>
      <c r="DC2" s="465"/>
      <c r="DD2" s="465"/>
      <c r="DE2" s="465"/>
      <c r="DF2" s="465"/>
      <c r="DG2" s="465"/>
      <c r="DH2" s="465"/>
      <c r="DI2" s="465"/>
      <c r="DJ2" s="465"/>
      <c r="DK2" s="465"/>
      <c r="DL2" s="465"/>
      <c r="DM2" s="465"/>
      <c r="DN2" s="465"/>
      <c r="DO2" s="465"/>
      <c r="DP2" s="465"/>
      <c r="DQ2" s="465"/>
      <c r="DR2" s="465"/>
      <c r="DS2" s="465"/>
      <c r="DT2" s="465"/>
      <c r="DU2" s="465"/>
      <c r="DV2" s="465"/>
      <c r="DW2" s="465"/>
      <c r="DX2" s="465"/>
      <c r="DY2" s="465"/>
      <c r="DZ2" s="465"/>
      <c r="EA2" s="465"/>
      <c r="EB2" s="465"/>
      <c r="EC2" s="465"/>
      <c r="ED2" s="465"/>
      <c r="EE2" s="465"/>
      <c r="EF2" s="465"/>
      <c r="EG2" s="465"/>
      <c r="EH2" s="465"/>
      <c r="EI2" s="465"/>
      <c r="EJ2" s="465"/>
      <c r="EK2" s="465"/>
      <c r="EL2" s="465"/>
      <c r="EM2" s="465"/>
      <c r="EN2" s="465"/>
      <c r="EO2" s="465"/>
      <c r="EP2" s="465"/>
      <c r="EQ2" s="465"/>
      <c r="ER2" s="465"/>
      <c r="ES2" s="465"/>
      <c r="ET2" s="465"/>
      <c r="EU2" s="465"/>
      <c r="EV2" s="465"/>
      <c r="EW2" s="465"/>
      <c r="EX2" s="465"/>
      <c r="EY2" s="465"/>
      <c r="EZ2" s="465"/>
      <c r="FA2" s="465"/>
      <c r="FB2" s="465"/>
      <c r="FC2" s="465"/>
      <c r="FD2" s="465"/>
      <c r="FE2" s="92"/>
      <c r="FG2" s="227"/>
    </row>
    <row r="3" spans="1:163" ht="9" customHeight="1" x14ac:dyDescent="0.2"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DZ3" s="13"/>
      <c r="EK3" s="13"/>
      <c r="EL3" s="13"/>
      <c r="EM3" s="13"/>
      <c r="EN3" s="13"/>
      <c r="ES3" s="28"/>
      <c r="FG3" s="580">
        <f>ПРОВЕРКА!B1491</f>
        <v>0</v>
      </c>
    </row>
    <row r="4" spans="1:163" s="70" customFormat="1" ht="30" customHeight="1" x14ac:dyDescent="0.2">
      <c r="A4" s="247" t="s">
        <v>48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9"/>
      <c r="AZ4" s="255" t="s">
        <v>46</v>
      </c>
      <c r="BA4" s="256"/>
      <c r="BB4" s="256"/>
      <c r="BC4" s="256"/>
      <c r="BD4" s="256"/>
      <c r="BE4" s="256"/>
      <c r="BF4" s="256"/>
      <c r="BG4" s="256"/>
      <c r="BH4" s="257"/>
      <c r="BI4" s="255" t="s">
        <v>668</v>
      </c>
      <c r="BJ4" s="256"/>
      <c r="BK4" s="256"/>
      <c r="BL4" s="256"/>
      <c r="BM4" s="256"/>
      <c r="BN4" s="256"/>
      <c r="BO4" s="256"/>
      <c r="BP4" s="256"/>
      <c r="BQ4" s="256"/>
      <c r="BR4" s="256"/>
      <c r="BS4" s="256"/>
      <c r="BT4" s="256"/>
      <c r="BU4" s="256"/>
      <c r="BV4" s="257"/>
      <c r="BW4" s="255" t="s">
        <v>669</v>
      </c>
      <c r="BX4" s="256"/>
      <c r="BY4" s="256"/>
      <c r="BZ4" s="256"/>
      <c r="CA4" s="256"/>
      <c r="CB4" s="256"/>
      <c r="CC4" s="256"/>
      <c r="CD4" s="256"/>
      <c r="CE4" s="256"/>
      <c r="CF4" s="256"/>
      <c r="CG4" s="256"/>
      <c r="CH4" s="256"/>
      <c r="CI4" s="256"/>
      <c r="CJ4" s="256"/>
      <c r="CK4" s="257"/>
      <c r="CL4" s="244" t="s">
        <v>667</v>
      </c>
      <c r="CM4" s="245"/>
      <c r="CN4" s="245"/>
      <c r="CO4" s="245"/>
      <c r="CP4" s="245"/>
      <c r="CQ4" s="245"/>
      <c r="CR4" s="245"/>
      <c r="CS4" s="245"/>
      <c r="CT4" s="245"/>
      <c r="CU4" s="245"/>
      <c r="CV4" s="245"/>
      <c r="CW4" s="245"/>
      <c r="CX4" s="245"/>
      <c r="CY4" s="245"/>
      <c r="CZ4" s="245"/>
      <c r="DA4" s="245"/>
      <c r="DB4" s="245"/>
      <c r="DC4" s="245"/>
      <c r="DD4" s="245"/>
      <c r="DE4" s="245"/>
      <c r="DF4" s="245"/>
      <c r="DG4" s="245"/>
      <c r="DH4" s="245"/>
      <c r="DI4" s="245"/>
      <c r="DJ4" s="245"/>
      <c r="DK4" s="245"/>
      <c r="DL4" s="245"/>
      <c r="DM4" s="245"/>
      <c r="DN4" s="245"/>
      <c r="DO4" s="245"/>
      <c r="DP4" s="245"/>
      <c r="DQ4" s="245"/>
      <c r="DR4" s="245"/>
      <c r="DS4" s="245"/>
      <c r="DT4" s="245"/>
      <c r="DU4" s="245"/>
      <c r="DV4" s="245"/>
      <c r="DW4" s="245"/>
      <c r="DX4" s="245"/>
      <c r="DY4" s="245"/>
      <c r="DZ4" s="245"/>
      <c r="EA4" s="245"/>
      <c r="EB4" s="245"/>
      <c r="EC4" s="245"/>
      <c r="ED4" s="245"/>
      <c r="EE4" s="245"/>
      <c r="EF4" s="245"/>
      <c r="EG4" s="245"/>
      <c r="EH4" s="245"/>
      <c r="EI4" s="245"/>
      <c r="EJ4" s="245"/>
      <c r="EK4" s="245"/>
      <c r="EL4" s="245"/>
      <c r="EM4" s="245"/>
      <c r="EN4" s="245"/>
      <c r="EO4" s="245"/>
      <c r="EP4" s="245"/>
      <c r="EQ4" s="245"/>
      <c r="ER4" s="245"/>
      <c r="ES4" s="246"/>
      <c r="FG4" s="580"/>
    </row>
    <row r="5" spans="1:163" s="70" customFormat="1" ht="51" customHeight="1" x14ac:dyDescent="0.2">
      <c r="A5" s="355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7"/>
      <c r="AZ5" s="258"/>
      <c r="BA5" s="259"/>
      <c r="BB5" s="259"/>
      <c r="BC5" s="259"/>
      <c r="BD5" s="259"/>
      <c r="BE5" s="259"/>
      <c r="BF5" s="259"/>
      <c r="BG5" s="259"/>
      <c r="BH5" s="260"/>
      <c r="BI5" s="258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60"/>
      <c r="BW5" s="258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60"/>
      <c r="CL5" s="228" t="s">
        <v>670</v>
      </c>
      <c r="CM5" s="229"/>
      <c r="CN5" s="229"/>
      <c r="CO5" s="229"/>
      <c r="CP5" s="229"/>
      <c r="CQ5" s="229"/>
      <c r="CR5" s="229"/>
      <c r="CS5" s="229"/>
      <c r="CT5" s="229"/>
      <c r="CU5" s="229"/>
      <c r="CV5" s="229"/>
      <c r="CW5" s="229"/>
      <c r="CX5" s="229"/>
      <c r="CY5" s="229"/>
      <c r="CZ5" s="230"/>
      <c r="DA5" s="228" t="s">
        <v>671</v>
      </c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30"/>
      <c r="DP5" s="244" t="s">
        <v>672</v>
      </c>
      <c r="DQ5" s="245"/>
      <c r="DR5" s="245"/>
      <c r="DS5" s="245"/>
      <c r="DT5" s="245"/>
      <c r="DU5" s="245"/>
      <c r="DV5" s="245"/>
      <c r="DW5" s="245"/>
      <c r="DX5" s="245"/>
      <c r="DY5" s="245"/>
      <c r="DZ5" s="245"/>
      <c r="EA5" s="245"/>
      <c r="EB5" s="245"/>
      <c r="EC5" s="245"/>
      <c r="ED5" s="246"/>
      <c r="EE5" s="228" t="s">
        <v>673</v>
      </c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30"/>
    </row>
    <row r="6" spans="1:163" s="49" customFormat="1" ht="13.5" customHeight="1" x14ac:dyDescent="0.2">
      <c r="A6" s="231">
        <v>1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3"/>
      <c r="AZ6" s="231">
        <v>2</v>
      </c>
      <c r="BA6" s="232"/>
      <c r="BB6" s="232"/>
      <c r="BC6" s="232"/>
      <c r="BD6" s="232"/>
      <c r="BE6" s="232"/>
      <c r="BF6" s="232"/>
      <c r="BG6" s="232"/>
      <c r="BH6" s="233"/>
      <c r="BI6" s="231">
        <v>3</v>
      </c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3"/>
      <c r="BW6" s="231">
        <v>4</v>
      </c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2"/>
      <c r="CK6" s="233"/>
      <c r="CL6" s="231">
        <v>5</v>
      </c>
      <c r="CM6" s="232"/>
      <c r="CN6" s="232"/>
      <c r="CO6" s="232"/>
      <c r="CP6" s="232"/>
      <c r="CQ6" s="232"/>
      <c r="CR6" s="232"/>
      <c r="CS6" s="232"/>
      <c r="CT6" s="232"/>
      <c r="CU6" s="232"/>
      <c r="CV6" s="232"/>
      <c r="CW6" s="232"/>
      <c r="CX6" s="232"/>
      <c r="CY6" s="232"/>
      <c r="CZ6" s="233"/>
      <c r="DA6" s="231">
        <v>6</v>
      </c>
      <c r="DB6" s="232"/>
      <c r="DC6" s="232"/>
      <c r="DD6" s="232"/>
      <c r="DE6" s="232"/>
      <c r="DF6" s="232"/>
      <c r="DG6" s="232"/>
      <c r="DH6" s="232"/>
      <c r="DI6" s="232"/>
      <c r="DJ6" s="232"/>
      <c r="DK6" s="232"/>
      <c r="DL6" s="232"/>
      <c r="DM6" s="232"/>
      <c r="DN6" s="232"/>
      <c r="DO6" s="233"/>
      <c r="DP6" s="231">
        <v>7</v>
      </c>
      <c r="DQ6" s="232"/>
      <c r="DR6" s="232"/>
      <c r="DS6" s="232"/>
      <c r="DT6" s="232"/>
      <c r="DU6" s="232"/>
      <c r="DV6" s="232"/>
      <c r="DW6" s="232"/>
      <c r="DX6" s="232"/>
      <c r="DY6" s="232"/>
      <c r="DZ6" s="232"/>
      <c r="EA6" s="232"/>
      <c r="EB6" s="232"/>
      <c r="EC6" s="232"/>
      <c r="ED6" s="233"/>
      <c r="EE6" s="231">
        <v>8</v>
      </c>
      <c r="EF6" s="232"/>
      <c r="EG6" s="232"/>
      <c r="EH6" s="232"/>
      <c r="EI6" s="232"/>
      <c r="EJ6" s="232"/>
      <c r="EK6" s="232"/>
      <c r="EL6" s="232"/>
      <c r="EM6" s="232"/>
      <c r="EN6" s="232"/>
      <c r="EO6" s="232"/>
      <c r="EP6" s="232"/>
      <c r="EQ6" s="232"/>
      <c r="ER6" s="232"/>
      <c r="ES6" s="233"/>
    </row>
    <row r="7" spans="1:163" x14ac:dyDescent="0.2">
      <c r="A7" s="27"/>
      <c r="B7" s="581" t="s">
        <v>679</v>
      </c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81"/>
      <c r="R7" s="581"/>
      <c r="S7" s="581"/>
      <c r="T7" s="581"/>
      <c r="U7" s="581"/>
      <c r="V7" s="581"/>
      <c r="W7" s="581"/>
      <c r="X7" s="581"/>
      <c r="Y7" s="581"/>
      <c r="Z7" s="581"/>
      <c r="AA7" s="581"/>
      <c r="AB7" s="581"/>
      <c r="AC7" s="581"/>
      <c r="AD7" s="581"/>
      <c r="AE7" s="581"/>
      <c r="AF7" s="581"/>
      <c r="AG7" s="581"/>
      <c r="AH7" s="581"/>
      <c r="AI7" s="581"/>
      <c r="AJ7" s="581"/>
      <c r="AK7" s="581"/>
      <c r="AL7" s="581"/>
      <c r="AM7" s="581"/>
      <c r="AN7" s="581"/>
      <c r="AO7" s="581"/>
      <c r="AP7" s="581"/>
      <c r="AQ7" s="581"/>
      <c r="AR7" s="581"/>
      <c r="AS7" s="581"/>
      <c r="AT7" s="581"/>
      <c r="AU7" s="581"/>
      <c r="AV7" s="581"/>
      <c r="AW7" s="581"/>
      <c r="AX7" s="581"/>
      <c r="AY7" s="582"/>
      <c r="AZ7" s="271" t="s">
        <v>674</v>
      </c>
      <c r="BA7" s="272"/>
      <c r="BB7" s="272"/>
      <c r="BC7" s="272"/>
      <c r="BD7" s="272"/>
      <c r="BE7" s="272"/>
      <c r="BF7" s="272"/>
      <c r="BG7" s="272"/>
      <c r="BH7" s="273"/>
      <c r="BI7" s="490">
        <v>3382.6</v>
      </c>
      <c r="BJ7" s="491"/>
      <c r="BK7" s="491"/>
      <c r="BL7" s="491"/>
      <c r="BM7" s="491"/>
      <c r="BN7" s="491"/>
      <c r="BO7" s="491"/>
      <c r="BP7" s="491"/>
      <c r="BQ7" s="491"/>
      <c r="BR7" s="491"/>
      <c r="BS7" s="491"/>
      <c r="BT7" s="491"/>
      <c r="BU7" s="491"/>
      <c r="BV7" s="492"/>
      <c r="BW7" s="490"/>
      <c r="BX7" s="491"/>
      <c r="BY7" s="491"/>
      <c r="BZ7" s="491"/>
      <c r="CA7" s="491"/>
      <c r="CB7" s="491"/>
      <c r="CC7" s="491"/>
      <c r="CD7" s="491"/>
      <c r="CE7" s="491"/>
      <c r="CF7" s="491"/>
      <c r="CG7" s="491"/>
      <c r="CH7" s="491"/>
      <c r="CI7" s="491"/>
      <c r="CJ7" s="491"/>
      <c r="CK7" s="492"/>
      <c r="CL7" s="490"/>
      <c r="CM7" s="491"/>
      <c r="CN7" s="491"/>
      <c r="CO7" s="491"/>
      <c r="CP7" s="491"/>
      <c r="CQ7" s="491"/>
      <c r="CR7" s="491"/>
      <c r="CS7" s="491"/>
      <c r="CT7" s="491"/>
      <c r="CU7" s="491"/>
      <c r="CV7" s="491"/>
      <c r="CW7" s="491"/>
      <c r="CX7" s="491"/>
      <c r="CY7" s="491"/>
      <c r="CZ7" s="492"/>
      <c r="DA7" s="490">
        <v>3382.6</v>
      </c>
      <c r="DB7" s="491"/>
      <c r="DC7" s="491"/>
      <c r="DD7" s="491"/>
      <c r="DE7" s="491"/>
      <c r="DF7" s="491"/>
      <c r="DG7" s="491"/>
      <c r="DH7" s="491"/>
      <c r="DI7" s="491"/>
      <c r="DJ7" s="491"/>
      <c r="DK7" s="491"/>
      <c r="DL7" s="491"/>
      <c r="DM7" s="491"/>
      <c r="DN7" s="491"/>
      <c r="DO7" s="492"/>
      <c r="DP7" s="490"/>
      <c r="DQ7" s="491"/>
      <c r="DR7" s="491"/>
      <c r="DS7" s="491"/>
      <c r="DT7" s="491"/>
      <c r="DU7" s="491"/>
      <c r="DV7" s="491"/>
      <c r="DW7" s="491"/>
      <c r="DX7" s="491"/>
      <c r="DY7" s="491"/>
      <c r="DZ7" s="491"/>
      <c r="EA7" s="491"/>
      <c r="EB7" s="491"/>
      <c r="EC7" s="491"/>
      <c r="ED7" s="492"/>
      <c r="EE7" s="490"/>
      <c r="EF7" s="491"/>
      <c r="EG7" s="491"/>
      <c r="EH7" s="491"/>
      <c r="EI7" s="491"/>
      <c r="EJ7" s="491"/>
      <c r="EK7" s="491"/>
      <c r="EL7" s="491"/>
      <c r="EM7" s="491"/>
      <c r="EN7" s="491"/>
      <c r="EO7" s="491"/>
      <c r="EP7" s="491"/>
      <c r="EQ7" s="491"/>
      <c r="ER7" s="491"/>
      <c r="ES7" s="492"/>
    </row>
    <row r="8" spans="1:163" ht="25.5" customHeight="1" x14ac:dyDescent="0.2">
      <c r="A8" s="27"/>
      <c r="B8" s="325" t="s">
        <v>678</v>
      </c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6"/>
      <c r="AZ8" s="271" t="s">
        <v>675</v>
      </c>
      <c r="BA8" s="272"/>
      <c r="BB8" s="272"/>
      <c r="BC8" s="272"/>
      <c r="BD8" s="272"/>
      <c r="BE8" s="272"/>
      <c r="BF8" s="272"/>
      <c r="BG8" s="272"/>
      <c r="BH8" s="273"/>
      <c r="BI8" s="490">
        <v>967.3</v>
      </c>
      <c r="BJ8" s="491"/>
      <c r="BK8" s="491"/>
      <c r="BL8" s="491"/>
      <c r="BM8" s="491"/>
      <c r="BN8" s="491"/>
      <c r="BO8" s="491"/>
      <c r="BP8" s="491"/>
      <c r="BQ8" s="491"/>
      <c r="BR8" s="491"/>
      <c r="BS8" s="491"/>
      <c r="BT8" s="491"/>
      <c r="BU8" s="491"/>
      <c r="BV8" s="492"/>
      <c r="BW8" s="490"/>
      <c r="BX8" s="491"/>
      <c r="BY8" s="491"/>
      <c r="BZ8" s="491"/>
      <c r="CA8" s="491"/>
      <c r="CB8" s="491"/>
      <c r="CC8" s="491"/>
      <c r="CD8" s="491"/>
      <c r="CE8" s="491"/>
      <c r="CF8" s="491"/>
      <c r="CG8" s="491"/>
      <c r="CH8" s="491"/>
      <c r="CI8" s="491"/>
      <c r="CJ8" s="491"/>
      <c r="CK8" s="492"/>
      <c r="CL8" s="490"/>
      <c r="CM8" s="491"/>
      <c r="CN8" s="491"/>
      <c r="CO8" s="491"/>
      <c r="CP8" s="491"/>
      <c r="CQ8" s="491"/>
      <c r="CR8" s="491"/>
      <c r="CS8" s="491"/>
      <c r="CT8" s="491"/>
      <c r="CU8" s="491"/>
      <c r="CV8" s="491"/>
      <c r="CW8" s="491"/>
      <c r="CX8" s="491"/>
      <c r="CY8" s="491"/>
      <c r="CZ8" s="492"/>
      <c r="DA8" s="490">
        <v>967.3</v>
      </c>
      <c r="DB8" s="491"/>
      <c r="DC8" s="491"/>
      <c r="DD8" s="491"/>
      <c r="DE8" s="491"/>
      <c r="DF8" s="491"/>
      <c r="DG8" s="491"/>
      <c r="DH8" s="491"/>
      <c r="DI8" s="491"/>
      <c r="DJ8" s="491"/>
      <c r="DK8" s="491"/>
      <c r="DL8" s="491"/>
      <c r="DM8" s="491"/>
      <c r="DN8" s="491"/>
      <c r="DO8" s="492"/>
      <c r="DP8" s="490"/>
      <c r="DQ8" s="491"/>
      <c r="DR8" s="491"/>
      <c r="DS8" s="491"/>
      <c r="DT8" s="491"/>
      <c r="DU8" s="491"/>
      <c r="DV8" s="491"/>
      <c r="DW8" s="491"/>
      <c r="DX8" s="491"/>
      <c r="DY8" s="491"/>
      <c r="DZ8" s="491"/>
      <c r="EA8" s="491"/>
      <c r="EB8" s="491"/>
      <c r="EC8" s="491"/>
      <c r="ED8" s="492"/>
      <c r="EE8" s="490"/>
      <c r="EF8" s="491"/>
      <c r="EG8" s="491"/>
      <c r="EH8" s="491"/>
      <c r="EI8" s="491"/>
      <c r="EJ8" s="491"/>
      <c r="EK8" s="491"/>
      <c r="EL8" s="491"/>
      <c r="EM8" s="491"/>
      <c r="EN8" s="491"/>
      <c r="EO8" s="491"/>
      <c r="EP8" s="491"/>
      <c r="EQ8" s="491"/>
      <c r="ER8" s="491"/>
      <c r="ES8" s="492"/>
    </row>
    <row r="9" spans="1:163" x14ac:dyDescent="0.2">
      <c r="A9" s="27"/>
      <c r="B9" s="581" t="s">
        <v>680</v>
      </c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1"/>
      <c r="S9" s="581"/>
      <c r="T9" s="581"/>
      <c r="U9" s="581"/>
      <c r="V9" s="581"/>
      <c r="W9" s="581"/>
      <c r="X9" s="581"/>
      <c r="Y9" s="581"/>
      <c r="Z9" s="581"/>
      <c r="AA9" s="581"/>
      <c r="AB9" s="581"/>
      <c r="AC9" s="581"/>
      <c r="AD9" s="581"/>
      <c r="AE9" s="581"/>
      <c r="AF9" s="581"/>
      <c r="AG9" s="581"/>
      <c r="AH9" s="581"/>
      <c r="AI9" s="581"/>
      <c r="AJ9" s="581"/>
      <c r="AK9" s="581"/>
      <c r="AL9" s="581"/>
      <c r="AM9" s="581"/>
      <c r="AN9" s="581"/>
      <c r="AO9" s="581"/>
      <c r="AP9" s="581"/>
      <c r="AQ9" s="581"/>
      <c r="AR9" s="581"/>
      <c r="AS9" s="581"/>
      <c r="AT9" s="581"/>
      <c r="AU9" s="581"/>
      <c r="AV9" s="581"/>
      <c r="AW9" s="581"/>
      <c r="AX9" s="581"/>
      <c r="AY9" s="582"/>
      <c r="AZ9" s="271" t="s">
        <v>676</v>
      </c>
      <c r="BA9" s="272"/>
      <c r="BB9" s="272"/>
      <c r="BC9" s="272"/>
      <c r="BD9" s="272"/>
      <c r="BE9" s="272"/>
      <c r="BF9" s="272"/>
      <c r="BG9" s="272"/>
      <c r="BH9" s="273"/>
      <c r="BI9" s="490">
        <v>9138</v>
      </c>
      <c r="BJ9" s="491"/>
      <c r="BK9" s="491"/>
      <c r="BL9" s="491"/>
      <c r="BM9" s="491"/>
      <c r="BN9" s="491"/>
      <c r="BO9" s="491"/>
      <c r="BP9" s="491"/>
      <c r="BQ9" s="491"/>
      <c r="BR9" s="491"/>
      <c r="BS9" s="491"/>
      <c r="BT9" s="491"/>
      <c r="BU9" s="491"/>
      <c r="BV9" s="492"/>
      <c r="BW9" s="490"/>
      <c r="BX9" s="491"/>
      <c r="BY9" s="491"/>
      <c r="BZ9" s="491"/>
      <c r="CA9" s="491"/>
      <c r="CB9" s="491"/>
      <c r="CC9" s="491"/>
      <c r="CD9" s="491"/>
      <c r="CE9" s="491"/>
      <c r="CF9" s="491"/>
      <c r="CG9" s="491"/>
      <c r="CH9" s="491"/>
      <c r="CI9" s="491"/>
      <c r="CJ9" s="491"/>
      <c r="CK9" s="492"/>
      <c r="CL9" s="490"/>
      <c r="CM9" s="491"/>
      <c r="CN9" s="491"/>
      <c r="CO9" s="491"/>
      <c r="CP9" s="491"/>
      <c r="CQ9" s="491"/>
      <c r="CR9" s="491"/>
      <c r="CS9" s="491"/>
      <c r="CT9" s="491"/>
      <c r="CU9" s="491"/>
      <c r="CV9" s="491"/>
      <c r="CW9" s="491"/>
      <c r="CX9" s="491"/>
      <c r="CY9" s="491"/>
      <c r="CZ9" s="492"/>
      <c r="DA9" s="490">
        <v>9138</v>
      </c>
      <c r="DB9" s="491"/>
      <c r="DC9" s="491"/>
      <c r="DD9" s="491"/>
      <c r="DE9" s="491"/>
      <c r="DF9" s="491"/>
      <c r="DG9" s="491"/>
      <c r="DH9" s="491"/>
      <c r="DI9" s="491"/>
      <c r="DJ9" s="491"/>
      <c r="DK9" s="491"/>
      <c r="DL9" s="491"/>
      <c r="DM9" s="491"/>
      <c r="DN9" s="491"/>
      <c r="DO9" s="492"/>
      <c r="DP9" s="490"/>
      <c r="DQ9" s="491"/>
      <c r="DR9" s="491"/>
      <c r="DS9" s="491"/>
      <c r="DT9" s="491"/>
      <c r="DU9" s="491"/>
      <c r="DV9" s="491"/>
      <c r="DW9" s="491"/>
      <c r="DX9" s="491"/>
      <c r="DY9" s="491"/>
      <c r="DZ9" s="491"/>
      <c r="EA9" s="491"/>
      <c r="EB9" s="491"/>
      <c r="EC9" s="491"/>
      <c r="ED9" s="492"/>
      <c r="EE9" s="490"/>
      <c r="EF9" s="491"/>
      <c r="EG9" s="491"/>
      <c r="EH9" s="491"/>
      <c r="EI9" s="491"/>
      <c r="EJ9" s="491"/>
      <c r="EK9" s="491"/>
      <c r="EL9" s="491"/>
      <c r="EM9" s="491"/>
      <c r="EN9" s="491"/>
      <c r="EO9" s="491"/>
      <c r="EP9" s="491"/>
      <c r="EQ9" s="491"/>
      <c r="ER9" s="491"/>
      <c r="ES9" s="492"/>
    </row>
    <row r="10" spans="1:163" ht="25.5" customHeight="1" x14ac:dyDescent="0.2">
      <c r="A10" s="27"/>
      <c r="B10" s="325" t="s">
        <v>681</v>
      </c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6"/>
      <c r="AZ10" s="271" t="s">
        <v>677</v>
      </c>
      <c r="BA10" s="272"/>
      <c r="BB10" s="272"/>
      <c r="BC10" s="272"/>
      <c r="BD10" s="272"/>
      <c r="BE10" s="272"/>
      <c r="BF10" s="272"/>
      <c r="BG10" s="272"/>
      <c r="BH10" s="273"/>
      <c r="BI10" s="490">
        <v>1218</v>
      </c>
      <c r="BJ10" s="491"/>
      <c r="BK10" s="491"/>
      <c r="BL10" s="491"/>
      <c r="BM10" s="491"/>
      <c r="BN10" s="491"/>
      <c r="BO10" s="491"/>
      <c r="BP10" s="491"/>
      <c r="BQ10" s="491"/>
      <c r="BR10" s="491"/>
      <c r="BS10" s="491"/>
      <c r="BT10" s="491"/>
      <c r="BU10" s="491"/>
      <c r="BV10" s="492"/>
      <c r="BW10" s="490"/>
      <c r="BX10" s="491"/>
      <c r="BY10" s="491"/>
      <c r="BZ10" s="491"/>
      <c r="CA10" s="491"/>
      <c r="CB10" s="491"/>
      <c r="CC10" s="491"/>
      <c r="CD10" s="491"/>
      <c r="CE10" s="491"/>
      <c r="CF10" s="491"/>
      <c r="CG10" s="491"/>
      <c r="CH10" s="491"/>
      <c r="CI10" s="491"/>
      <c r="CJ10" s="491"/>
      <c r="CK10" s="492"/>
      <c r="CL10" s="490"/>
      <c r="CM10" s="491"/>
      <c r="CN10" s="491"/>
      <c r="CO10" s="491"/>
      <c r="CP10" s="491"/>
      <c r="CQ10" s="491"/>
      <c r="CR10" s="491"/>
      <c r="CS10" s="491"/>
      <c r="CT10" s="491"/>
      <c r="CU10" s="491"/>
      <c r="CV10" s="491"/>
      <c r="CW10" s="491"/>
      <c r="CX10" s="491"/>
      <c r="CY10" s="491"/>
      <c r="CZ10" s="492"/>
      <c r="DA10" s="490">
        <v>1218</v>
      </c>
      <c r="DB10" s="491"/>
      <c r="DC10" s="491"/>
      <c r="DD10" s="491"/>
      <c r="DE10" s="491"/>
      <c r="DF10" s="491"/>
      <c r="DG10" s="491"/>
      <c r="DH10" s="491"/>
      <c r="DI10" s="491"/>
      <c r="DJ10" s="491"/>
      <c r="DK10" s="491"/>
      <c r="DL10" s="491"/>
      <c r="DM10" s="491"/>
      <c r="DN10" s="491"/>
      <c r="DO10" s="492"/>
      <c r="DP10" s="490"/>
      <c r="DQ10" s="491"/>
      <c r="DR10" s="491"/>
      <c r="DS10" s="491"/>
      <c r="DT10" s="491"/>
      <c r="DU10" s="491"/>
      <c r="DV10" s="491"/>
      <c r="DW10" s="491"/>
      <c r="DX10" s="491"/>
      <c r="DY10" s="491"/>
      <c r="DZ10" s="491"/>
      <c r="EA10" s="491"/>
      <c r="EB10" s="491"/>
      <c r="EC10" s="491"/>
      <c r="ED10" s="492"/>
      <c r="EE10" s="490"/>
      <c r="EF10" s="491"/>
      <c r="EG10" s="491"/>
      <c r="EH10" s="491"/>
      <c r="EI10" s="491"/>
      <c r="EJ10" s="491"/>
      <c r="EK10" s="491"/>
      <c r="EL10" s="491"/>
      <c r="EM10" s="491"/>
      <c r="EN10" s="491"/>
      <c r="EO10" s="491"/>
      <c r="EP10" s="491"/>
      <c r="EQ10" s="491"/>
      <c r="ER10" s="491"/>
      <c r="ES10" s="492"/>
    </row>
  </sheetData>
  <sheetProtection algorithmName="SHA-512" hashValue="SMlhU5k7aUvczBBo7kx/AWsNq+MwFKzuGV4EMqNBDjXMNh6VbxgkfazRaVhxzsLibhTtKBj/hyU7Oe+ELwHbag==" saltValue="8y3MyzVXz/jnKyrjBz0HfA==" spinCount="100000" sheet="1" objects="1" scenarios="1"/>
  <mergeCells count="53">
    <mergeCell ref="EE10:ES10"/>
    <mergeCell ref="CL4:ES4"/>
    <mergeCell ref="BW4:CK5"/>
    <mergeCell ref="BI6:BV6"/>
    <mergeCell ref="BI7:BV7"/>
    <mergeCell ref="BI8:BV8"/>
    <mergeCell ref="BI9:BV9"/>
    <mergeCell ref="BW10:CK10"/>
    <mergeCell ref="CL10:CZ10"/>
    <mergeCell ref="DA10:DO10"/>
    <mergeCell ref="DP10:ED10"/>
    <mergeCell ref="BW8:CK8"/>
    <mergeCell ref="CL8:CZ8"/>
    <mergeCell ref="DA8:DO8"/>
    <mergeCell ref="DP8:ED8"/>
    <mergeCell ref="DA9:DO9"/>
    <mergeCell ref="BI10:BV10"/>
    <mergeCell ref="BI4:BV5"/>
    <mergeCell ref="AZ6:BH6"/>
    <mergeCell ref="AZ7:BH7"/>
    <mergeCell ref="AZ8:BH8"/>
    <mergeCell ref="AZ9:BH9"/>
    <mergeCell ref="B8:AY8"/>
    <mergeCell ref="B9:AY9"/>
    <mergeCell ref="B10:AY10"/>
    <mergeCell ref="EE5:ES5"/>
    <mergeCell ref="EE6:ES6"/>
    <mergeCell ref="EE7:ES7"/>
    <mergeCell ref="EE8:ES8"/>
    <mergeCell ref="BW9:CK9"/>
    <mergeCell ref="CL9:CZ9"/>
    <mergeCell ref="EE9:ES9"/>
    <mergeCell ref="BW7:CK7"/>
    <mergeCell ref="CL7:CZ7"/>
    <mergeCell ref="DA7:DO7"/>
    <mergeCell ref="DP7:ED7"/>
    <mergeCell ref="DP9:ED9"/>
    <mergeCell ref="AZ10:BH10"/>
    <mergeCell ref="FG1:FG2"/>
    <mergeCell ref="FG3:FG4"/>
    <mergeCell ref="A6:AY6"/>
    <mergeCell ref="A4:AY5"/>
    <mergeCell ref="B7:AY7"/>
    <mergeCell ref="CL5:CZ5"/>
    <mergeCell ref="B1:FD1"/>
    <mergeCell ref="B2:FD2"/>
    <mergeCell ref="AZ4:BH5"/>
    <mergeCell ref="DA5:DO5"/>
    <mergeCell ref="DP5:ED5"/>
    <mergeCell ref="BW6:CK6"/>
    <mergeCell ref="CL6:CZ6"/>
    <mergeCell ref="DA6:DO6"/>
    <mergeCell ref="DP6:ED6"/>
  </mergeCells>
  <phoneticPr fontId="7" type="noConversion"/>
  <dataValidations count="3">
    <dataValidation type="decimal" operator="lessThan" showInputMessage="1" showErrorMessage="1" errorTitle="ОШИБКА" error="стр. 1702 &gt; стр.1701" sqref="CL8:ES8 BI8:BV8">
      <formula1>BI7</formula1>
    </dataValidation>
    <dataValidation type="decimal" operator="lessThan" showInputMessage="1" showErrorMessage="1" errorTitle="ОШИБКА" error="стр. 1704 &gt; стр.1703" sqref="BI10:BV10 CL10:ES10">
      <formula1>BI9</formula1>
    </dataValidation>
    <dataValidation type="decimal" operator="lessThan" showInputMessage="1" showErrorMessage="1" errorTitle="ОШИБКА" error="гр. 4 &lt; гр. 3" sqref="BW7:CK10">
      <formula1>BI7</formula1>
    </dataValidation>
  </dataValidations>
  <hyperlinks>
    <hyperlink ref="FG1:FG2" location="ПРОВЕРКА!B1491" display="Количество ошибок в разделе 13"/>
  </hyperlink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32"/>
  <sheetViews>
    <sheetView view="pageBreakPreview" topLeftCell="A4" zoomScaleNormal="100" workbookViewId="0">
      <selection activeCell="EV41" sqref="EV41:EV45"/>
    </sheetView>
  </sheetViews>
  <sheetFormatPr defaultColWidth="0.85546875" defaultRowHeight="12.75" x14ac:dyDescent="0.2"/>
  <cols>
    <col min="1" max="16384" width="0.85546875" style="1"/>
  </cols>
  <sheetData>
    <row r="1" spans="1:161" ht="16.5" customHeight="1" x14ac:dyDescent="0.25">
      <c r="B1" s="253" t="s">
        <v>707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3"/>
      <c r="EN1" s="253"/>
      <c r="EO1" s="253"/>
      <c r="EP1" s="253"/>
      <c r="EQ1" s="253"/>
      <c r="ER1" s="253"/>
      <c r="ES1" s="253"/>
      <c r="ET1" s="253"/>
      <c r="EU1" s="253"/>
      <c r="EV1" s="253"/>
      <c r="EW1" s="253"/>
      <c r="EX1" s="253"/>
      <c r="EY1" s="253"/>
      <c r="EZ1" s="253"/>
      <c r="FA1" s="253"/>
      <c r="FB1" s="253"/>
      <c r="FC1" s="253"/>
      <c r="FD1" s="253"/>
    </row>
    <row r="2" spans="1:161" ht="48" customHeight="1" x14ac:dyDescent="0.25">
      <c r="B2" s="465" t="s">
        <v>682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  <c r="AQ2" s="465"/>
      <c r="AR2" s="465"/>
      <c r="AS2" s="465"/>
      <c r="AT2" s="465"/>
      <c r="AU2" s="465"/>
      <c r="AV2" s="465"/>
      <c r="AW2" s="465"/>
      <c r="AX2" s="465"/>
      <c r="AY2" s="465"/>
      <c r="AZ2" s="465"/>
      <c r="BA2" s="465"/>
      <c r="BB2" s="465"/>
      <c r="BC2" s="465"/>
      <c r="BD2" s="465"/>
      <c r="BE2" s="465"/>
      <c r="BF2" s="465"/>
      <c r="BG2" s="465"/>
      <c r="BH2" s="465"/>
      <c r="BI2" s="465"/>
      <c r="BJ2" s="465"/>
      <c r="BK2" s="465"/>
      <c r="BL2" s="465"/>
      <c r="BM2" s="465"/>
      <c r="BN2" s="465"/>
      <c r="BO2" s="465"/>
      <c r="BP2" s="465"/>
      <c r="BQ2" s="465"/>
      <c r="BR2" s="465"/>
      <c r="BS2" s="465"/>
      <c r="BT2" s="465"/>
      <c r="BU2" s="465"/>
      <c r="BV2" s="465"/>
      <c r="BW2" s="465"/>
      <c r="BX2" s="465"/>
      <c r="BY2" s="465"/>
      <c r="BZ2" s="465"/>
      <c r="CA2" s="465"/>
      <c r="CB2" s="465"/>
      <c r="CC2" s="465"/>
      <c r="CD2" s="465"/>
      <c r="CE2" s="465"/>
      <c r="CF2" s="465"/>
      <c r="CG2" s="465"/>
      <c r="CH2" s="465"/>
      <c r="CI2" s="465"/>
      <c r="CJ2" s="465"/>
      <c r="CK2" s="465"/>
      <c r="CL2" s="465"/>
      <c r="CM2" s="465"/>
      <c r="CN2" s="465"/>
      <c r="CO2" s="465"/>
      <c r="CP2" s="465"/>
      <c r="CQ2" s="465"/>
      <c r="CR2" s="465"/>
      <c r="CS2" s="465"/>
      <c r="CT2" s="465"/>
      <c r="CU2" s="465"/>
      <c r="CV2" s="465"/>
      <c r="CW2" s="465"/>
      <c r="CX2" s="465"/>
      <c r="CY2" s="465"/>
      <c r="CZ2" s="465"/>
      <c r="DA2" s="465"/>
      <c r="DB2" s="465"/>
      <c r="DC2" s="465"/>
      <c r="DD2" s="465"/>
      <c r="DE2" s="465"/>
      <c r="DF2" s="465"/>
      <c r="DG2" s="465"/>
      <c r="DH2" s="465"/>
      <c r="DI2" s="465"/>
      <c r="DJ2" s="465"/>
      <c r="DK2" s="465"/>
      <c r="DL2" s="465"/>
      <c r="DM2" s="465"/>
      <c r="DN2" s="465"/>
      <c r="DO2" s="465"/>
      <c r="DP2" s="465"/>
      <c r="DQ2" s="465"/>
      <c r="DR2" s="465"/>
      <c r="DS2" s="465"/>
      <c r="DT2" s="465"/>
      <c r="DU2" s="465"/>
      <c r="DV2" s="465"/>
      <c r="DW2" s="465"/>
      <c r="DX2" s="465"/>
      <c r="DY2" s="465"/>
      <c r="DZ2" s="465"/>
      <c r="EA2" s="465"/>
      <c r="EB2" s="465"/>
      <c r="EC2" s="465"/>
      <c r="ED2" s="465"/>
      <c r="EE2" s="465"/>
      <c r="EF2" s="465"/>
      <c r="EG2" s="465"/>
      <c r="EH2" s="465"/>
      <c r="EI2" s="465"/>
      <c r="EJ2" s="465"/>
      <c r="EK2" s="465"/>
      <c r="EL2" s="465"/>
      <c r="EM2" s="465"/>
      <c r="EN2" s="465"/>
      <c r="EO2" s="465"/>
      <c r="EP2" s="465"/>
      <c r="EQ2" s="465"/>
      <c r="ER2" s="465"/>
      <c r="ES2" s="465"/>
      <c r="ET2" s="465"/>
      <c r="EU2" s="465"/>
      <c r="EV2" s="465"/>
      <c r="EW2" s="465"/>
      <c r="EX2" s="465"/>
      <c r="EY2" s="465"/>
      <c r="EZ2" s="465"/>
      <c r="FA2" s="465"/>
      <c r="FB2" s="465"/>
      <c r="FC2" s="465"/>
      <c r="FD2" s="465"/>
      <c r="FE2" s="92"/>
    </row>
    <row r="3" spans="1:161" ht="9" customHeight="1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</row>
    <row r="4" spans="1:161" s="70" customFormat="1" ht="30" customHeight="1" x14ac:dyDescent="0.2">
      <c r="A4" s="228" t="s">
        <v>708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30"/>
      <c r="DQ4" s="228" t="s">
        <v>82</v>
      </c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30"/>
      <c r="EC4" s="228" t="s">
        <v>683</v>
      </c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30"/>
    </row>
    <row r="5" spans="1:161" s="49" customFormat="1" ht="13.5" customHeight="1" x14ac:dyDescent="0.2">
      <c r="A5" s="231">
        <v>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3"/>
      <c r="DQ5" s="231">
        <v>2</v>
      </c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3"/>
      <c r="EC5" s="231">
        <v>3</v>
      </c>
      <c r="ED5" s="232"/>
      <c r="EE5" s="232"/>
      <c r="EF5" s="232"/>
      <c r="EG5" s="232"/>
      <c r="EH5" s="232"/>
      <c r="EI5" s="232"/>
      <c r="EJ5" s="232"/>
      <c r="EK5" s="232"/>
      <c r="EL5" s="232"/>
      <c r="EM5" s="232"/>
      <c r="EN5" s="232"/>
      <c r="EO5" s="232"/>
      <c r="EP5" s="232"/>
      <c r="EQ5" s="232"/>
      <c r="ER5" s="232"/>
      <c r="ES5" s="232"/>
      <c r="ET5" s="232"/>
      <c r="EU5" s="232"/>
      <c r="EV5" s="232"/>
      <c r="EW5" s="232"/>
      <c r="EX5" s="232"/>
      <c r="EY5" s="232"/>
      <c r="EZ5" s="232"/>
      <c r="FA5" s="232"/>
      <c r="FB5" s="232"/>
      <c r="FC5" s="232"/>
      <c r="FD5" s="232"/>
      <c r="FE5" s="233"/>
    </row>
    <row r="6" spans="1:161" s="13" customFormat="1" ht="12.75" customHeight="1" x14ac:dyDescent="0.2">
      <c r="A6" s="14"/>
      <c r="B6" s="583" t="s">
        <v>187</v>
      </c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583"/>
      <c r="AG6" s="583"/>
      <c r="AH6" s="583"/>
      <c r="AI6" s="583"/>
      <c r="AJ6" s="583"/>
      <c r="AK6" s="583"/>
      <c r="AL6" s="583"/>
      <c r="AM6" s="583"/>
      <c r="AN6" s="583"/>
      <c r="AO6" s="583"/>
      <c r="AP6" s="583"/>
      <c r="AQ6" s="583"/>
      <c r="AR6" s="583"/>
      <c r="AS6" s="583"/>
      <c r="AT6" s="583"/>
      <c r="AU6" s="583"/>
      <c r="AV6" s="583"/>
      <c r="AW6" s="583"/>
      <c r="AX6" s="583"/>
      <c r="AY6" s="583"/>
      <c r="AZ6" s="583"/>
      <c r="BA6" s="583"/>
      <c r="BB6" s="583"/>
      <c r="BC6" s="583"/>
      <c r="BD6" s="583"/>
      <c r="BE6" s="583"/>
      <c r="BF6" s="583"/>
      <c r="BG6" s="583"/>
      <c r="BH6" s="583"/>
      <c r="BI6" s="583"/>
      <c r="BJ6" s="583"/>
      <c r="BK6" s="583"/>
      <c r="BL6" s="583"/>
      <c r="BM6" s="583"/>
      <c r="BN6" s="583"/>
      <c r="BO6" s="583"/>
      <c r="BP6" s="583"/>
      <c r="BQ6" s="583"/>
      <c r="BR6" s="583"/>
      <c r="BS6" s="583"/>
      <c r="BT6" s="583"/>
      <c r="BU6" s="583"/>
      <c r="BV6" s="583"/>
      <c r="BW6" s="583"/>
      <c r="BX6" s="583"/>
      <c r="BY6" s="583"/>
      <c r="BZ6" s="583"/>
      <c r="CA6" s="583"/>
      <c r="CB6" s="583"/>
      <c r="CC6" s="583"/>
      <c r="CD6" s="583"/>
      <c r="CE6" s="583"/>
      <c r="CF6" s="583"/>
      <c r="CG6" s="583"/>
      <c r="CH6" s="583"/>
      <c r="CI6" s="583"/>
      <c r="CJ6" s="583"/>
      <c r="CK6" s="583"/>
      <c r="CL6" s="583"/>
      <c r="CM6" s="583"/>
      <c r="CN6" s="583"/>
      <c r="CO6" s="583"/>
      <c r="CP6" s="583"/>
      <c r="CQ6" s="583"/>
      <c r="CR6" s="583"/>
      <c r="CS6" s="583"/>
      <c r="CT6" s="583"/>
      <c r="CU6" s="583"/>
      <c r="CV6" s="583"/>
      <c r="CW6" s="583"/>
      <c r="CX6" s="583"/>
      <c r="CY6" s="583"/>
      <c r="CZ6" s="583"/>
      <c r="DA6" s="583"/>
      <c r="DB6" s="583"/>
      <c r="DC6" s="583"/>
      <c r="DD6" s="583"/>
      <c r="DE6" s="583"/>
      <c r="DF6" s="583"/>
      <c r="DG6" s="583"/>
      <c r="DH6" s="583"/>
      <c r="DI6" s="583"/>
      <c r="DJ6" s="583"/>
      <c r="DK6" s="583"/>
      <c r="DL6" s="583"/>
      <c r="DM6" s="583"/>
      <c r="DN6" s="583"/>
      <c r="DO6" s="583"/>
      <c r="DP6" s="584"/>
      <c r="DQ6" s="317" t="s">
        <v>685</v>
      </c>
      <c r="DR6" s="318"/>
      <c r="DS6" s="318"/>
      <c r="DT6" s="318"/>
      <c r="DU6" s="318"/>
      <c r="DV6" s="318"/>
      <c r="DW6" s="318"/>
      <c r="DX6" s="318"/>
      <c r="DY6" s="318"/>
      <c r="DZ6" s="318"/>
      <c r="EA6" s="318"/>
      <c r="EB6" s="319"/>
      <c r="EC6" s="304" t="s">
        <v>2394</v>
      </c>
      <c r="ED6" s="305"/>
      <c r="EE6" s="305"/>
      <c r="EF6" s="305"/>
      <c r="EG6" s="305"/>
      <c r="EH6" s="305"/>
      <c r="EI6" s="305"/>
      <c r="EJ6" s="305"/>
      <c r="EK6" s="305"/>
      <c r="EL6" s="305"/>
      <c r="EM6" s="305"/>
      <c r="EN6" s="305"/>
      <c r="EO6" s="305"/>
      <c r="EP6" s="305"/>
      <c r="EQ6" s="305"/>
      <c r="ER6" s="305"/>
      <c r="ES6" s="305"/>
      <c r="ET6" s="305"/>
      <c r="EU6" s="305"/>
      <c r="EV6" s="305"/>
      <c r="EW6" s="305"/>
      <c r="EX6" s="305"/>
      <c r="EY6" s="305"/>
      <c r="EZ6" s="305"/>
      <c r="FA6" s="305"/>
      <c r="FB6" s="305"/>
      <c r="FC6" s="305"/>
      <c r="FD6" s="305"/>
      <c r="FE6" s="306"/>
    </row>
    <row r="7" spans="1:161" ht="12.75" customHeight="1" x14ac:dyDescent="0.2">
      <c r="A7" s="76"/>
      <c r="B7" s="333" t="s">
        <v>684</v>
      </c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3"/>
      <c r="W7" s="333"/>
      <c r="X7" s="333"/>
      <c r="Y7" s="333"/>
      <c r="Z7" s="333"/>
      <c r="AA7" s="333"/>
      <c r="AB7" s="333"/>
      <c r="AC7" s="333"/>
      <c r="AD7" s="333"/>
      <c r="AE7" s="333"/>
      <c r="AF7" s="333"/>
      <c r="AG7" s="333"/>
      <c r="AH7" s="333"/>
      <c r="AI7" s="333"/>
      <c r="AJ7" s="333"/>
      <c r="AK7" s="333"/>
      <c r="AL7" s="333"/>
      <c r="AM7" s="333"/>
      <c r="AN7" s="333"/>
      <c r="AO7" s="333"/>
      <c r="AP7" s="333"/>
      <c r="AQ7" s="333"/>
      <c r="AR7" s="333"/>
      <c r="AS7" s="333"/>
      <c r="AT7" s="333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3"/>
      <c r="BO7" s="333"/>
      <c r="BP7" s="333"/>
      <c r="BQ7" s="333"/>
      <c r="BR7" s="333"/>
      <c r="BS7" s="333"/>
      <c r="BT7" s="333"/>
      <c r="BU7" s="333"/>
      <c r="BV7" s="333"/>
      <c r="BW7" s="333"/>
      <c r="BX7" s="333"/>
      <c r="BY7" s="333"/>
      <c r="BZ7" s="333"/>
      <c r="CA7" s="333"/>
      <c r="CB7" s="333"/>
      <c r="CC7" s="333"/>
      <c r="CD7" s="333"/>
      <c r="CE7" s="333"/>
      <c r="CF7" s="333"/>
      <c r="CG7" s="333"/>
      <c r="CH7" s="333"/>
      <c r="CI7" s="333"/>
      <c r="CJ7" s="333"/>
      <c r="CK7" s="333"/>
      <c r="CL7" s="333"/>
      <c r="CM7" s="333"/>
      <c r="CN7" s="333"/>
      <c r="CO7" s="333"/>
      <c r="CP7" s="333"/>
      <c r="CQ7" s="333"/>
      <c r="CR7" s="333"/>
      <c r="CS7" s="333"/>
      <c r="CT7" s="333"/>
      <c r="CU7" s="333"/>
      <c r="CV7" s="333"/>
      <c r="CW7" s="333"/>
      <c r="CX7" s="333"/>
      <c r="CY7" s="333"/>
      <c r="CZ7" s="333"/>
      <c r="DA7" s="333"/>
      <c r="DB7" s="333"/>
      <c r="DC7" s="333"/>
      <c r="DD7" s="333"/>
      <c r="DE7" s="333"/>
      <c r="DF7" s="333"/>
      <c r="DG7" s="333"/>
      <c r="DH7" s="333"/>
      <c r="DI7" s="333"/>
      <c r="DJ7" s="333"/>
      <c r="DK7" s="333"/>
      <c r="DL7" s="333"/>
      <c r="DM7" s="333"/>
      <c r="DN7" s="333"/>
      <c r="DO7" s="333"/>
      <c r="DP7" s="334"/>
      <c r="DQ7" s="320"/>
      <c r="DR7" s="321"/>
      <c r="DS7" s="321"/>
      <c r="DT7" s="321"/>
      <c r="DU7" s="321"/>
      <c r="DV7" s="321"/>
      <c r="DW7" s="321"/>
      <c r="DX7" s="321"/>
      <c r="DY7" s="321"/>
      <c r="DZ7" s="321"/>
      <c r="EA7" s="321"/>
      <c r="EB7" s="322"/>
      <c r="EC7" s="307"/>
      <c r="ED7" s="308"/>
      <c r="EE7" s="308"/>
      <c r="EF7" s="308"/>
      <c r="EG7" s="308"/>
      <c r="EH7" s="308"/>
      <c r="EI7" s="308"/>
      <c r="EJ7" s="308"/>
      <c r="EK7" s="308"/>
      <c r="EL7" s="308"/>
      <c r="EM7" s="308"/>
      <c r="EN7" s="308"/>
      <c r="EO7" s="308"/>
      <c r="EP7" s="308"/>
      <c r="EQ7" s="308"/>
      <c r="ER7" s="308"/>
      <c r="ES7" s="308"/>
      <c r="ET7" s="308"/>
      <c r="EU7" s="308"/>
      <c r="EV7" s="308"/>
      <c r="EW7" s="308"/>
      <c r="EX7" s="308"/>
      <c r="EY7" s="308"/>
      <c r="EZ7" s="308"/>
      <c r="FA7" s="308"/>
      <c r="FB7" s="308"/>
      <c r="FC7" s="308"/>
      <c r="FD7" s="308"/>
      <c r="FE7" s="309"/>
    </row>
    <row r="8" spans="1:161" ht="12.75" customHeight="1" x14ac:dyDescent="0.2">
      <c r="A8" s="77"/>
      <c r="B8" s="325" t="s">
        <v>166</v>
      </c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325"/>
      <c r="AF8" s="325"/>
      <c r="AG8" s="325"/>
      <c r="AH8" s="325"/>
      <c r="AI8" s="325"/>
      <c r="AJ8" s="325"/>
      <c r="AK8" s="325"/>
      <c r="AL8" s="325"/>
      <c r="AM8" s="325"/>
      <c r="AN8" s="325"/>
      <c r="AO8" s="325"/>
      <c r="AP8" s="325"/>
      <c r="AQ8" s="325"/>
      <c r="AR8" s="325"/>
      <c r="AS8" s="325"/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/>
      <c r="CB8" s="325"/>
      <c r="CC8" s="325"/>
      <c r="CD8" s="325"/>
      <c r="CE8" s="325"/>
      <c r="CF8" s="325"/>
      <c r="CG8" s="325"/>
      <c r="CH8" s="325"/>
      <c r="CI8" s="325"/>
      <c r="CJ8" s="325"/>
      <c r="CK8" s="325"/>
      <c r="CL8" s="325"/>
      <c r="CM8" s="325"/>
      <c r="CN8" s="325"/>
      <c r="CO8" s="325"/>
      <c r="CP8" s="325"/>
      <c r="CQ8" s="325"/>
      <c r="CR8" s="325"/>
      <c r="CS8" s="325"/>
      <c r="CT8" s="325"/>
      <c r="CU8" s="325"/>
      <c r="CV8" s="325"/>
      <c r="CW8" s="325"/>
      <c r="CX8" s="325"/>
      <c r="CY8" s="325"/>
      <c r="CZ8" s="325"/>
      <c r="DA8" s="325"/>
      <c r="DB8" s="325"/>
      <c r="DC8" s="325"/>
      <c r="DD8" s="325"/>
      <c r="DE8" s="325"/>
      <c r="DF8" s="325"/>
      <c r="DG8" s="325"/>
      <c r="DH8" s="325"/>
      <c r="DI8" s="325"/>
      <c r="DJ8" s="325"/>
      <c r="DK8" s="325"/>
      <c r="DL8" s="325"/>
      <c r="DM8" s="325"/>
      <c r="DN8" s="325"/>
      <c r="DO8" s="325"/>
      <c r="DP8" s="326"/>
      <c r="DQ8" s="241" t="s">
        <v>686</v>
      </c>
      <c r="DR8" s="242"/>
      <c r="DS8" s="242"/>
      <c r="DT8" s="242"/>
      <c r="DU8" s="242"/>
      <c r="DV8" s="242"/>
      <c r="DW8" s="242"/>
      <c r="DX8" s="242"/>
      <c r="DY8" s="242"/>
      <c r="DZ8" s="242"/>
      <c r="EA8" s="242"/>
      <c r="EB8" s="243"/>
      <c r="EC8" s="301" t="s">
        <v>2394</v>
      </c>
      <c r="ED8" s="302"/>
      <c r="EE8" s="302"/>
      <c r="EF8" s="302"/>
      <c r="EG8" s="302"/>
      <c r="EH8" s="302"/>
      <c r="EI8" s="302"/>
      <c r="EJ8" s="302"/>
      <c r="EK8" s="302"/>
      <c r="EL8" s="302"/>
      <c r="EM8" s="302"/>
      <c r="EN8" s="302"/>
      <c r="EO8" s="302"/>
      <c r="EP8" s="302"/>
      <c r="EQ8" s="302"/>
      <c r="ER8" s="302"/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3"/>
    </row>
    <row r="9" spans="1:161" ht="12.75" customHeight="1" x14ac:dyDescent="0.2">
      <c r="A9" s="77"/>
      <c r="B9" s="325" t="s">
        <v>167</v>
      </c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  <c r="AT9" s="325"/>
      <c r="AU9" s="325"/>
      <c r="AV9" s="325"/>
      <c r="AW9" s="325"/>
      <c r="AX9" s="325"/>
      <c r="AY9" s="325"/>
      <c r="AZ9" s="325"/>
      <c r="BA9" s="325"/>
      <c r="BB9" s="325"/>
      <c r="BC9" s="325"/>
      <c r="BD9" s="325"/>
      <c r="BE9" s="325"/>
      <c r="BF9" s="325"/>
      <c r="BG9" s="325"/>
      <c r="BH9" s="325"/>
      <c r="BI9" s="325"/>
      <c r="BJ9" s="325"/>
      <c r="BK9" s="325"/>
      <c r="BL9" s="325"/>
      <c r="BM9" s="325"/>
      <c r="BN9" s="325"/>
      <c r="BO9" s="325"/>
      <c r="BP9" s="325"/>
      <c r="BQ9" s="325"/>
      <c r="BR9" s="325"/>
      <c r="BS9" s="325"/>
      <c r="BT9" s="325"/>
      <c r="BU9" s="325"/>
      <c r="BV9" s="325"/>
      <c r="BW9" s="325"/>
      <c r="BX9" s="325"/>
      <c r="BY9" s="325"/>
      <c r="BZ9" s="325"/>
      <c r="CA9" s="325"/>
      <c r="CB9" s="325"/>
      <c r="CC9" s="325"/>
      <c r="CD9" s="325"/>
      <c r="CE9" s="325"/>
      <c r="CF9" s="325"/>
      <c r="CG9" s="325"/>
      <c r="CH9" s="325"/>
      <c r="CI9" s="325"/>
      <c r="CJ9" s="325"/>
      <c r="CK9" s="325"/>
      <c r="CL9" s="325"/>
      <c r="CM9" s="325"/>
      <c r="CN9" s="325"/>
      <c r="CO9" s="325"/>
      <c r="CP9" s="325"/>
      <c r="CQ9" s="325"/>
      <c r="CR9" s="325"/>
      <c r="CS9" s="325"/>
      <c r="CT9" s="325"/>
      <c r="CU9" s="325"/>
      <c r="CV9" s="325"/>
      <c r="CW9" s="325"/>
      <c r="CX9" s="325"/>
      <c r="CY9" s="325"/>
      <c r="CZ9" s="325"/>
      <c r="DA9" s="325"/>
      <c r="DB9" s="325"/>
      <c r="DC9" s="325"/>
      <c r="DD9" s="325"/>
      <c r="DE9" s="325"/>
      <c r="DF9" s="325"/>
      <c r="DG9" s="325"/>
      <c r="DH9" s="325"/>
      <c r="DI9" s="325"/>
      <c r="DJ9" s="325"/>
      <c r="DK9" s="325"/>
      <c r="DL9" s="325"/>
      <c r="DM9" s="325"/>
      <c r="DN9" s="325"/>
      <c r="DO9" s="325"/>
      <c r="DP9" s="326"/>
      <c r="DQ9" s="241" t="s">
        <v>687</v>
      </c>
      <c r="DR9" s="242"/>
      <c r="DS9" s="242"/>
      <c r="DT9" s="242"/>
      <c r="DU9" s="242"/>
      <c r="DV9" s="242"/>
      <c r="DW9" s="242"/>
      <c r="DX9" s="242"/>
      <c r="DY9" s="242"/>
      <c r="DZ9" s="242"/>
      <c r="EA9" s="242"/>
      <c r="EB9" s="243"/>
      <c r="EC9" s="301" t="s">
        <v>2394</v>
      </c>
      <c r="ED9" s="302"/>
      <c r="EE9" s="302"/>
      <c r="EF9" s="302"/>
      <c r="EG9" s="302"/>
      <c r="EH9" s="302"/>
      <c r="EI9" s="302"/>
      <c r="EJ9" s="302"/>
      <c r="EK9" s="302"/>
      <c r="EL9" s="302"/>
      <c r="EM9" s="302"/>
      <c r="EN9" s="302"/>
      <c r="EO9" s="302"/>
      <c r="EP9" s="302"/>
      <c r="EQ9" s="302"/>
      <c r="ER9" s="302"/>
      <c r="ES9" s="302"/>
      <c r="ET9" s="302"/>
      <c r="EU9" s="302"/>
      <c r="EV9" s="302"/>
      <c r="EW9" s="302"/>
      <c r="EX9" s="302"/>
      <c r="EY9" s="302"/>
      <c r="EZ9" s="302"/>
      <c r="FA9" s="302"/>
      <c r="FB9" s="302"/>
      <c r="FC9" s="302"/>
      <c r="FD9" s="302"/>
      <c r="FE9" s="303"/>
    </row>
    <row r="10" spans="1:161" ht="12.75" customHeight="1" x14ac:dyDescent="0.2">
      <c r="A10" s="77"/>
      <c r="B10" s="325" t="s">
        <v>168</v>
      </c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5"/>
      <c r="CY10" s="325"/>
      <c r="CZ10" s="325"/>
      <c r="DA10" s="325"/>
      <c r="DB10" s="325"/>
      <c r="DC10" s="325"/>
      <c r="DD10" s="325"/>
      <c r="DE10" s="325"/>
      <c r="DF10" s="325"/>
      <c r="DG10" s="325"/>
      <c r="DH10" s="325"/>
      <c r="DI10" s="325"/>
      <c r="DJ10" s="325"/>
      <c r="DK10" s="325"/>
      <c r="DL10" s="325"/>
      <c r="DM10" s="325"/>
      <c r="DN10" s="325"/>
      <c r="DO10" s="325"/>
      <c r="DP10" s="326"/>
      <c r="DQ10" s="241" t="s">
        <v>688</v>
      </c>
      <c r="DR10" s="242"/>
      <c r="DS10" s="242"/>
      <c r="DT10" s="242"/>
      <c r="DU10" s="242"/>
      <c r="DV10" s="242"/>
      <c r="DW10" s="242"/>
      <c r="DX10" s="242"/>
      <c r="DY10" s="242"/>
      <c r="DZ10" s="242"/>
      <c r="EA10" s="242"/>
      <c r="EB10" s="243"/>
      <c r="EC10" s="301" t="s">
        <v>2394</v>
      </c>
      <c r="ED10" s="302"/>
      <c r="EE10" s="302"/>
      <c r="EF10" s="302"/>
      <c r="EG10" s="302"/>
      <c r="EH10" s="302"/>
      <c r="EI10" s="302"/>
      <c r="EJ10" s="302"/>
      <c r="EK10" s="302"/>
      <c r="EL10" s="302"/>
      <c r="EM10" s="302"/>
      <c r="EN10" s="302"/>
      <c r="EO10" s="302"/>
      <c r="EP10" s="302"/>
      <c r="EQ10" s="302"/>
      <c r="ER10" s="302"/>
      <c r="ES10" s="302"/>
      <c r="ET10" s="302"/>
      <c r="EU10" s="302"/>
      <c r="EV10" s="302"/>
      <c r="EW10" s="302"/>
      <c r="EX10" s="302"/>
      <c r="EY10" s="302"/>
      <c r="EZ10" s="302"/>
      <c r="FA10" s="302"/>
      <c r="FB10" s="302"/>
      <c r="FC10" s="302"/>
      <c r="FD10" s="302"/>
      <c r="FE10" s="303"/>
    </row>
    <row r="11" spans="1:161" ht="12.75" customHeight="1" x14ac:dyDescent="0.2">
      <c r="A11" s="77"/>
      <c r="B11" s="325" t="s">
        <v>169</v>
      </c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  <c r="DJ11" s="325"/>
      <c r="DK11" s="325"/>
      <c r="DL11" s="325"/>
      <c r="DM11" s="325"/>
      <c r="DN11" s="325"/>
      <c r="DO11" s="325"/>
      <c r="DP11" s="326"/>
      <c r="DQ11" s="241" t="s">
        <v>689</v>
      </c>
      <c r="DR11" s="242"/>
      <c r="DS11" s="242"/>
      <c r="DT11" s="242"/>
      <c r="DU11" s="242"/>
      <c r="DV11" s="242"/>
      <c r="DW11" s="242"/>
      <c r="DX11" s="242"/>
      <c r="DY11" s="242"/>
      <c r="DZ11" s="242"/>
      <c r="EA11" s="242"/>
      <c r="EB11" s="243"/>
      <c r="EC11" s="301" t="s">
        <v>2394</v>
      </c>
      <c r="ED11" s="302"/>
      <c r="EE11" s="302"/>
      <c r="EF11" s="302"/>
      <c r="EG11" s="302"/>
      <c r="EH11" s="302"/>
      <c r="EI11" s="302"/>
      <c r="EJ11" s="302"/>
      <c r="EK11" s="302"/>
      <c r="EL11" s="302"/>
      <c r="EM11" s="302"/>
      <c r="EN11" s="302"/>
      <c r="EO11" s="302"/>
      <c r="EP11" s="302"/>
      <c r="EQ11" s="302"/>
      <c r="ER11" s="302"/>
      <c r="ES11" s="302"/>
      <c r="ET11" s="302"/>
      <c r="EU11" s="302"/>
      <c r="EV11" s="302"/>
      <c r="EW11" s="302"/>
      <c r="EX11" s="302"/>
      <c r="EY11" s="302"/>
      <c r="EZ11" s="302"/>
      <c r="FA11" s="302"/>
      <c r="FB11" s="302"/>
      <c r="FC11" s="302"/>
      <c r="FD11" s="302"/>
      <c r="FE11" s="303"/>
    </row>
    <row r="12" spans="1:161" ht="12.75" customHeight="1" x14ac:dyDescent="0.2">
      <c r="A12" s="77"/>
      <c r="B12" s="325" t="s">
        <v>170</v>
      </c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  <c r="BT12" s="325"/>
      <c r="BU12" s="325"/>
      <c r="BV12" s="325"/>
      <c r="BW12" s="325"/>
      <c r="BX12" s="325"/>
      <c r="BY12" s="325"/>
      <c r="BZ12" s="325"/>
      <c r="CA12" s="325"/>
      <c r="CB12" s="325"/>
      <c r="CC12" s="325"/>
      <c r="CD12" s="325"/>
      <c r="CE12" s="325"/>
      <c r="CF12" s="325"/>
      <c r="CG12" s="325"/>
      <c r="CH12" s="325"/>
      <c r="CI12" s="325"/>
      <c r="CJ12" s="325"/>
      <c r="CK12" s="325"/>
      <c r="CL12" s="325"/>
      <c r="CM12" s="325"/>
      <c r="CN12" s="325"/>
      <c r="CO12" s="325"/>
      <c r="CP12" s="325"/>
      <c r="CQ12" s="325"/>
      <c r="CR12" s="325"/>
      <c r="CS12" s="325"/>
      <c r="CT12" s="325"/>
      <c r="CU12" s="325"/>
      <c r="CV12" s="325"/>
      <c r="CW12" s="325"/>
      <c r="CX12" s="325"/>
      <c r="CY12" s="325"/>
      <c r="CZ12" s="325"/>
      <c r="DA12" s="325"/>
      <c r="DB12" s="325"/>
      <c r="DC12" s="325"/>
      <c r="DD12" s="325"/>
      <c r="DE12" s="325"/>
      <c r="DF12" s="325"/>
      <c r="DG12" s="325"/>
      <c r="DH12" s="325"/>
      <c r="DI12" s="325"/>
      <c r="DJ12" s="325"/>
      <c r="DK12" s="325"/>
      <c r="DL12" s="325"/>
      <c r="DM12" s="325"/>
      <c r="DN12" s="325"/>
      <c r="DO12" s="325"/>
      <c r="DP12" s="326"/>
      <c r="DQ12" s="241" t="s">
        <v>690</v>
      </c>
      <c r="DR12" s="242"/>
      <c r="DS12" s="242"/>
      <c r="DT12" s="242"/>
      <c r="DU12" s="242"/>
      <c r="DV12" s="242"/>
      <c r="DW12" s="242"/>
      <c r="DX12" s="242"/>
      <c r="DY12" s="242"/>
      <c r="DZ12" s="242"/>
      <c r="EA12" s="242"/>
      <c r="EB12" s="243"/>
      <c r="EC12" s="301" t="s">
        <v>2394</v>
      </c>
      <c r="ED12" s="302"/>
      <c r="EE12" s="302"/>
      <c r="EF12" s="302"/>
      <c r="EG12" s="302"/>
      <c r="EH12" s="302"/>
      <c r="EI12" s="302"/>
      <c r="EJ12" s="302"/>
      <c r="EK12" s="302"/>
      <c r="EL12" s="302"/>
      <c r="EM12" s="302"/>
      <c r="EN12" s="302"/>
      <c r="EO12" s="302"/>
      <c r="EP12" s="302"/>
      <c r="EQ12" s="302"/>
      <c r="ER12" s="302"/>
      <c r="ES12" s="302"/>
      <c r="ET12" s="302"/>
      <c r="EU12" s="302"/>
      <c r="EV12" s="302"/>
      <c r="EW12" s="302"/>
      <c r="EX12" s="302"/>
      <c r="EY12" s="302"/>
      <c r="EZ12" s="302"/>
      <c r="FA12" s="302"/>
      <c r="FB12" s="302"/>
      <c r="FC12" s="302"/>
      <c r="FD12" s="302"/>
      <c r="FE12" s="303"/>
    </row>
    <row r="13" spans="1:161" ht="12.75" customHeight="1" x14ac:dyDescent="0.2">
      <c r="A13" s="77"/>
      <c r="B13" s="325" t="s">
        <v>200</v>
      </c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5"/>
      <c r="CY13" s="325"/>
      <c r="CZ13" s="325"/>
      <c r="DA13" s="325"/>
      <c r="DB13" s="325"/>
      <c r="DC13" s="325"/>
      <c r="DD13" s="325"/>
      <c r="DE13" s="325"/>
      <c r="DF13" s="325"/>
      <c r="DG13" s="325"/>
      <c r="DH13" s="325"/>
      <c r="DI13" s="325"/>
      <c r="DJ13" s="325"/>
      <c r="DK13" s="325"/>
      <c r="DL13" s="325"/>
      <c r="DM13" s="325"/>
      <c r="DN13" s="325"/>
      <c r="DO13" s="325"/>
      <c r="DP13" s="326"/>
      <c r="DQ13" s="241" t="s">
        <v>691</v>
      </c>
      <c r="DR13" s="242"/>
      <c r="DS13" s="242"/>
      <c r="DT13" s="242"/>
      <c r="DU13" s="242"/>
      <c r="DV13" s="242"/>
      <c r="DW13" s="242"/>
      <c r="DX13" s="242"/>
      <c r="DY13" s="242"/>
      <c r="DZ13" s="242"/>
      <c r="EA13" s="242"/>
      <c r="EB13" s="243"/>
      <c r="EC13" s="301" t="s">
        <v>2394</v>
      </c>
      <c r="ED13" s="302"/>
      <c r="EE13" s="302"/>
      <c r="EF13" s="302"/>
      <c r="EG13" s="302"/>
      <c r="EH13" s="302"/>
      <c r="EI13" s="302"/>
      <c r="EJ13" s="302"/>
      <c r="EK13" s="302"/>
      <c r="EL13" s="302"/>
      <c r="EM13" s="302"/>
      <c r="EN13" s="302"/>
      <c r="EO13" s="302"/>
      <c r="EP13" s="302"/>
      <c r="EQ13" s="302"/>
      <c r="ER13" s="302"/>
      <c r="ES13" s="302"/>
      <c r="ET13" s="302"/>
      <c r="EU13" s="302"/>
      <c r="EV13" s="302"/>
      <c r="EW13" s="302"/>
      <c r="EX13" s="302"/>
      <c r="EY13" s="302"/>
      <c r="EZ13" s="302"/>
      <c r="FA13" s="302"/>
      <c r="FB13" s="302"/>
      <c r="FC13" s="302"/>
      <c r="FD13" s="302"/>
      <c r="FE13" s="303"/>
    </row>
    <row r="14" spans="1:161" ht="12.75" customHeight="1" x14ac:dyDescent="0.2">
      <c r="A14" s="77"/>
      <c r="B14" s="325" t="s">
        <v>696</v>
      </c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325"/>
      <c r="BQ14" s="325"/>
      <c r="BR14" s="325"/>
      <c r="BS14" s="325"/>
      <c r="BT14" s="325"/>
      <c r="BU14" s="325"/>
      <c r="BV14" s="325"/>
      <c r="BW14" s="325"/>
      <c r="BX14" s="325"/>
      <c r="BY14" s="325"/>
      <c r="BZ14" s="325"/>
      <c r="CA14" s="325"/>
      <c r="CB14" s="325"/>
      <c r="CC14" s="325"/>
      <c r="CD14" s="325"/>
      <c r="CE14" s="325"/>
      <c r="CF14" s="325"/>
      <c r="CG14" s="325"/>
      <c r="CH14" s="325"/>
      <c r="CI14" s="325"/>
      <c r="CJ14" s="325"/>
      <c r="CK14" s="325"/>
      <c r="CL14" s="325"/>
      <c r="CM14" s="325"/>
      <c r="CN14" s="325"/>
      <c r="CO14" s="325"/>
      <c r="CP14" s="325"/>
      <c r="CQ14" s="325"/>
      <c r="CR14" s="325"/>
      <c r="CS14" s="325"/>
      <c r="CT14" s="325"/>
      <c r="CU14" s="325"/>
      <c r="CV14" s="325"/>
      <c r="CW14" s="325"/>
      <c r="CX14" s="325"/>
      <c r="CY14" s="325"/>
      <c r="CZ14" s="325"/>
      <c r="DA14" s="325"/>
      <c r="DB14" s="325"/>
      <c r="DC14" s="325"/>
      <c r="DD14" s="325"/>
      <c r="DE14" s="325"/>
      <c r="DF14" s="325"/>
      <c r="DG14" s="325"/>
      <c r="DH14" s="325"/>
      <c r="DI14" s="325"/>
      <c r="DJ14" s="325"/>
      <c r="DK14" s="325"/>
      <c r="DL14" s="325"/>
      <c r="DM14" s="325"/>
      <c r="DN14" s="325"/>
      <c r="DO14" s="325"/>
      <c r="DP14" s="326"/>
      <c r="DQ14" s="241" t="s">
        <v>692</v>
      </c>
      <c r="DR14" s="242"/>
      <c r="DS14" s="242"/>
      <c r="DT14" s="242"/>
      <c r="DU14" s="242"/>
      <c r="DV14" s="242"/>
      <c r="DW14" s="242"/>
      <c r="DX14" s="242"/>
      <c r="DY14" s="242"/>
      <c r="DZ14" s="242"/>
      <c r="EA14" s="242"/>
      <c r="EB14" s="243"/>
      <c r="EC14" s="301" t="s">
        <v>2394</v>
      </c>
      <c r="ED14" s="302"/>
      <c r="EE14" s="302"/>
      <c r="EF14" s="302"/>
      <c r="EG14" s="302"/>
      <c r="EH14" s="302"/>
      <c r="EI14" s="302"/>
      <c r="EJ14" s="302"/>
      <c r="EK14" s="302"/>
      <c r="EL14" s="302"/>
      <c r="EM14" s="302"/>
      <c r="EN14" s="302"/>
      <c r="EO14" s="302"/>
      <c r="EP14" s="302"/>
      <c r="EQ14" s="302"/>
      <c r="ER14" s="302"/>
      <c r="ES14" s="302"/>
      <c r="ET14" s="302"/>
      <c r="EU14" s="302"/>
      <c r="EV14" s="302"/>
      <c r="EW14" s="302"/>
      <c r="EX14" s="302"/>
      <c r="EY14" s="302"/>
      <c r="EZ14" s="302"/>
      <c r="FA14" s="302"/>
      <c r="FB14" s="302"/>
      <c r="FC14" s="302"/>
      <c r="FD14" s="302"/>
      <c r="FE14" s="303"/>
    </row>
    <row r="15" spans="1:161" ht="12.75" customHeight="1" x14ac:dyDescent="0.2">
      <c r="A15" s="77"/>
      <c r="B15" s="325" t="s">
        <v>171</v>
      </c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  <c r="BS15" s="325"/>
      <c r="BT15" s="325"/>
      <c r="BU15" s="325"/>
      <c r="BV15" s="325"/>
      <c r="BW15" s="325"/>
      <c r="BX15" s="325"/>
      <c r="BY15" s="325"/>
      <c r="BZ15" s="325"/>
      <c r="CA15" s="325"/>
      <c r="CB15" s="325"/>
      <c r="CC15" s="325"/>
      <c r="CD15" s="325"/>
      <c r="CE15" s="325"/>
      <c r="CF15" s="325"/>
      <c r="CG15" s="325"/>
      <c r="CH15" s="325"/>
      <c r="CI15" s="325"/>
      <c r="CJ15" s="325"/>
      <c r="CK15" s="325"/>
      <c r="CL15" s="325"/>
      <c r="CM15" s="325"/>
      <c r="CN15" s="325"/>
      <c r="CO15" s="325"/>
      <c r="CP15" s="325"/>
      <c r="CQ15" s="325"/>
      <c r="CR15" s="325"/>
      <c r="CS15" s="325"/>
      <c r="CT15" s="325"/>
      <c r="CU15" s="325"/>
      <c r="CV15" s="325"/>
      <c r="CW15" s="325"/>
      <c r="CX15" s="325"/>
      <c r="CY15" s="325"/>
      <c r="CZ15" s="325"/>
      <c r="DA15" s="325"/>
      <c r="DB15" s="325"/>
      <c r="DC15" s="325"/>
      <c r="DD15" s="325"/>
      <c r="DE15" s="325"/>
      <c r="DF15" s="325"/>
      <c r="DG15" s="325"/>
      <c r="DH15" s="325"/>
      <c r="DI15" s="325"/>
      <c r="DJ15" s="325"/>
      <c r="DK15" s="325"/>
      <c r="DL15" s="325"/>
      <c r="DM15" s="325"/>
      <c r="DN15" s="325"/>
      <c r="DO15" s="325"/>
      <c r="DP15" s="326"/>
      <c r="DQ15" s="241" t="s">
        <v>693</v>
      </c>
      <c r="DR15" s="242"/>
      <c r="DS15" s="242"/>
      <c r="DT15" s="242"/>
      <c r="DU15" s="242"/>
      <c r="DV15" s="242"/>
      <c r="DW15" s="242"/>
      <c r="DX15" s="242"/>
      <c r="DY15" s="242"/>
      <c r="DZ15" s="242"/>
      <c r="EA15" s="242"/>
      <c r="EB15" s="243"/>
      <c r="EC15" s="301" t="s">
        <v>2394</v>
      </c>
      <c r="ED15" s="302"/>
      <c r="EE15" s="302"/>
      <c r="EF15" s="302"/>
      <c r="EG15" s="302"/>
      <c r="EH15" s="302"/>
      <c r="EI15" s="302"/>
      <c r="EJ15" s="302"/>
      <c r="EK15" s="302"/>
      <c r="EL15" s="302"/>
      <c r="EM15" s="302"/>
      <c r="EN15" s="302"/>
      <c r="EO15" s="302"/>
      <c r="EP15" s="302"/>
      <c r="EQ15" s="302"/>
      <c r="ER15" s="302"/>
      <c r="ES15" s="302"/>
      <c r="ET15" s="302"/>
      <c r="EU15" s="302"/>
      <c r="EV15" s="302"/>
      <c r="EW15" s="302"/>
      <c r="EX15" s="302"/>
      <c r="EY15" s="302"/>
      <c r="EZ15" s="302"/>
      <c r="FA15" s="302"/>
      <c r="FB15" s="302"/>
      <c r="FC15" s="302"/>
      <c r="FD15" s="302"/>
      <c r="FE15" s="303"/>
    </row>
    <row r="16" spans="1:161" ht="12.75" customHeight="1" x14ac:dyDescent="0.2">
      <c r="A16" s="77"/>
      <c r="B16" s="325" t="s">
        <v>201</v>
      </c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/>
      <c r="BF16" s="325"/>
      <c r="BG16" s="325"/>
      <c r="BH16" s="325"/>
      <c r="BI16" s="325"/>
      <c r="BJ16" s="325"/>
      <c r="BK16" s="325"/>
      <c r="BL16" s="325"/>
      <c r="BM16" s="325"/>
      <c r="BN16" s="325"/>
      <c r="BO16" s="325"/>
      <c r="BP16" s="325"/>
      <c r="BQ16" s="325"/>
      <c r="BR16" s="325"/>
      <c r="BS16" s="325"/>
      <c r="BT16" s="325"/>
      <c r="BU16" s="325"/>
      <c r="BV16" s="325"/>
      <c r="BW16" s="325"/>
      <c r="BX16" s="325"/>
      <c r="BY16" s="325"/>
      <c r="BZ16" s="325"/>
      <c r="CA16" s="325"/>
      <c r="CB16" s="325"/>
      <c r="CC16" s="325"/>
      <c r="CD16" s="325"/>
      <c r="CE16" s="325"/>
      <c r="CF16" s="325"/>
      <c r="CG16" s="325"/>
      <c r="CH16" s="325"/>
      <c r="CI16" s="325"/>
      <c r="CJ16" s="325"/>
      <c r="CK16" s="325"/>
      <c r="CL16" s="325"/>
      <c r="CM16" s="325"/>
      <c r="CN16" s="325"/>
      <c r="CO16" s="325"/>
      <c r="CP16" s="325"/>
      <c r="CQ16" s="325"/>
      <c r="CR16" s="325"/>
      <c r="CS16" s="325"/>
      <c r="CT16" s="325"/>
      <c r="CU16" s="325"/>
      <c r="CV16" s="325"/>
      <c r="CW16" s="325"/>
      <c r="CX16" s="325"/>
      <c r="CY16" s="325"/>
      <c r="CZ16" s="325"/>
      <c r="DA16" s="325"/>
      <c r="DB16" s="325"/>
      <c r="DC16" s="325"/>
      <c r="DD16" s="325"/>
      <c r="DE16" s="325"/>
      <c r="DF16" s="325"/>
      <c r="DG16" s="325"/>
      <c r="DH16" s="325"/>
      <c r="DI16" s="325"/>
      <c r="DJ16" s="325"/>
      <c r="DK16" s="325"/>
      <c r="DL16" s="325"/>
      <c r="DM16" s="325"/>
      <c r="DN16" s="325"/>
      <c r="DO16" s="325"/>
      <c r="DP16" s="326"/>
      <c r="DQ16" s="241" t="s">
        <v>694</v>
      </c>
      <c r="DR16" s="242"/>
      <c r="DS16" s="242"/>
      <c r="DT16" s="242"/>
      <c r="DU16" s="242"/>
      <c r="DV16" s="242"/>
      <c r="DW16" s="242"/>
      <c r="DX16" s="242"/>
      <c r="DY16" s="242"/>
      <c r="DZ16" s="242"/>
      <c r="EA16" s="242"/>
      <c r="EB16" s="243"/>
      <c r="EC16" s="301" t="s">
        <v>2396</v>
      </c>
      <c r="ED16" s="302"/>
      <c r="EE16" s="302"/>
      <c r="EF16" s="302"/>
      <c r="EG16" s="302"/>
      <c r="EH16" s="302"/>
      <c r="EI16" s="302"/>
      <c r="EJ16" s="302"/>
      <c r="EK16" s="302"/>
      <c r="EL16" s="302"/>
      <c r="EM16" s="302"/>
      <c r="EN16" s="302"/>
      <c r="EO16" s="302"/>
      <c r="EP16" s="302"/>
      <c r="EQ16" s="302"/>
      <c r="ER16" s="302"/>
      <c r="ES16" s="302"/>
      <c r="ET16" s="302"/>
      <c r="EU16" s="302"/>
      <c r="EV16" s="302"/>
      <c r="EW16" s="302"/>
      <c r="EX16" s="302"/>
      <c r="EY16" s="302"/>
      <c r="EZ16" s="302"/>
      <c r="FA16" s="302"/>
      <c r="FB16" s="302"/>
      <c r="FC16" s="302"/>
      <c r="FD16" s="302"/>
      <c r="FE16" s="303"/>
    </row>
    <row r="17" spans="1:161" ht="12.75" customHeight="1" x14ac:dyDescent="0.2">
      <c r="A17" s="77"/>
      <c r="B17" s="325" t="s">
        <v>172</v>
      </c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5"/>
      <c r="BD17" s="325"/>
      <c r="BE17" s="325"/>
      <c r="BF17" s="325"/>
      <c r="BG17" s="325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325"/>
      <c r="BT17" s="325"/>
      <c r="BU17" s="325"/>
      <c r="BV17" s="325"/>
      <c r="BW17" s="325"/>
      <c r="BX17" s="325"/>
      <c r="BY17" s="325"/>
      <c r="BZ17" s="325"/>
      <c r="CA17" s="325"/>
      <c r="CB17" s="325"/>
      <c r="CC17" s="325"/>
      <c r="CD17" s="325"/>
      <c r="CE17" s="325"/>
      <c r="CF17" s="325"/>
      <c r="CG17" s="325"/>
      <c r="CH17" s="325"/>
      <c r="CI17" s="325"/>
      <c r="CJ17" s="325"/>
      <c r="CK17" s="325"/>
      <c r="CL17" s="325"/>
      <c r="CM17" s="325"/>
      <c r="CN17" s="325"/>
      <c r="CO17" s="325"/>
      <c r="CP17" s="325"/>
      <c r="CQ17" s="325"/>
      <c r="CR17" s="325"/>
      <c r="CS17" s="325"/>
      <c r="CT17" s="325"/>
      <c r="CU17" s="325"/>
      <c r="CV17" s="325"/>
      <c r="CW17" s="325"/>
      <c r="CX17" s="325"/>
      <c r="CY17" s="325"/>
      <c r="CZ17" s="325"/>
      <c r="DA17" s="325"/>
      <c r="DB17" s="325"/>
      <c r="DC17" s="325"/>
      <c r="DD17" s="325"/>
      <c r="DE17" s="325"/>
      <c r="DF17" s="325"/>
      <c r="DG17" s="325"/>
      <c r="DH17" s="325"/>
      <c r="DI17" s="325"/>
      <c r="DJ17" s="325"/>
      <c r="DK17" s="325"/>
      <c r="DL17" s="325"/>
      <c r="DM17" s="325"/>
      <c r="DN17" s="325"/>
      <c r="DO17" s="325"/>
      <c r="DP17" s="326"/>
      <c r="DQ17" s="241" t="s">
        <v>695</v>
      </c>
      <c r="DR17" s="242"/>
      <c r="DS17" s="242"/>
      <c r="DT17" s="242"/>
      <c r="DU17" s="242"/>
      <c r="DV17" s="242"/>
      <c r="DW17" s="242"/>
      <c r="DX17" s="242"/>
      <c r="DY17" s="242"/>
      <c r="DZ17" s="242"/>
      <c r="EA17" s="242"/>
      <c r="EB17" s="243"/>
      <c r="EC17" s="301" t="s">
        <v>2394</v>
      </c>
      <c r="ED17" s="302"/>
      <c r="EE17" s="302"/>
      <c r="EF17" s="302"/>
      <c r="EG17" s="302"/>
      <c r="EH17" s="302"/>
      <c r="EI17" s="302"/>
      <c r="EJ17" s="302"/>
      <c r="EK17" s="302"/>
      <c r="EL17" s="302"/>
      <c r="EM17" s="302"/>
      <c r="EN17" s="302"/>
      <c r="EO17" s="302"/>
      <c r="EP17" s="302"/>
      <c r="EQ17" s="302"/>
      <c r="ER17" s="302"/>
      <c r="ES17" s="302"/>
      <c r="ET17" s="302"/>
      <c r="EU17" s="302"/>
      <c r="EV17" s="302"/>
      <c r="EW17" s="302"/>
      <c r="EX17" s="302"/>
      <c r="EY17" s="302"/>
      <c r="EZ17" s="302"/>
      <c r="FA17" s="302"/>
      <c r="FB17" s="302"/>
      <c r="FC17" s="302"/>
      <c r="FD17" s="302"/>
      <c r="FE17" s="303"/>
    </row>
    <row r="19" spans="1:161" s="54" customFormat="1" ht="15.75" x14ac:dyDescent="0.25">
      <c r="A19" s="585" t="s">
        <v>697</v>
      </c>
      <c r="B19" s="585"/>
      <c r="C19" s="585"/>
      <c r="D19" s="585"/>
      <c r="E19" s="585"/>
      <c r="F19" s="585"/>
      <c r="G19" s="585"/>
      <c r="H19" s="585"/>
      <c r="I19" s="585"/>
      <c r="J19" s="585"/>
      <c r="K19" s="585"/>
      <c r="L19" s="585"/>
      <c r="M19" s="585"/>
      <c r="N19" s="585"/>
      <c r="O19" s="585"/>
      <c r="P19" s="585"/>
      <c r="Q19" s="585"/>
      <c r="R19" s="585"/>
      <c r="S19" s="585"/>
      <c r="T19" s="585"/>
      <c r="U19" s="585"/>
      <c r="V19" s="585"/>
      <c r="W19" s="585"/>
      <c r="X19" s="585"/>
      <c r="Y19" s="585"/>
      <c r="Z19" s="585"/>
      <c r="AA19" s="585"/>
      <c r="AB19" s="585"/>
      <c r="AC19" s="585"/>
      <c r="AD19" s="585"/>
      <c r="AE19" s="585"/>
      <c r="AF19" s="585"/>
      <c r="AG19" s="585"/>
      <c r="AH19" s="585"/>
      <c r="AI19" s="585"/>
      <c r="AJ19" s="585"/>
      <c r="AK19" s="585"/>
      <c r="AL19" s="585"/>
      <c r="AM19" s="585"/>
      <c r="AN19" s="585"/>
      <c r="AO19" s="585"/>
      <c r="AP19" s="585"/>
      <c r="AQ19" s="585"/>
      <c r="AR19" s="585"/>
      <c r="AS19" s="585"/>
      <c r="AT19" s="585"/>
      <c r="AU19" s="585"/>
      <c r="AV19" s="585"/>
      <c r="AW19" s="585"/>
      <c r="AX19" s="585"/>
      <c r="AY19" s="585"/>
      <c r="AZ19" s="585"/>
      <c r="BA19" s="585"/>
      <c r="BB19" s="585"/>
      <c r="BC19" s="585"/>
      <c r="BD19" s="585"/>
      <c r="BE19" s="585"/>
      <c r="BF19" s="585"/>
      <c r="BG19" s="585"/>
      <c r="BH19" s="585"/>
      <c r="BI19" s="585"/>
      <c r="BJ19" s="585"/>
      <c r="BK19" s="585"/>
      <c r="BL19" s="585"/>
      <c r="BM19" s="585"/>
      <c r="BN19" s="585"/>
      <c r="BO19" s="585"/>
      <c r="BP19" s="585"/>
      <c r="BQ19" s="585"/>
      <c r="BR19" s="585"/>
      <c r="BS19" s="585"/>
      <c r="BT19" s="585"/>
      <c r="BU19" s="585"/>
      <c r="BV19" s="585"/>
      <c r="BW19" s="585"/>
      <c r="BX19" s="585"/>
      <c r="BY19" s="585"/>
      <c r="BZ19" s="585"/>
      <c r="CA19" s="585"/>
      <c r="CB19" s="585"/>
      <c r="CC19" s="585"/>
      <c r="CD19" s="585"/>
      <c r="CE19" s="585"/>
      <c r="CF19" s="585"/>
      <c r="CG19" s="585"/>
      <c r="CH19" s="585"/>
      <c r="CI19" s="585"/>
      <c r="CJ19" s="585"/>
      <c r="CK19" s="585"/>
      <c r="CL19" s="585"/>
      <c r="CM19" s="585"/>
      <c r="CN19" s="585"/>
      <c r="CO19" s="585"/>
      <c r="CP19" s="585"/>
      <c r="CQ19" s="585"/>
      <c r="CR19" s="585"/>
      <c r="CS19" s="585"/>
      <c r="CT19" s="585"/>
      <c r="CU19" s="585"/>
      <c r="CV19" s="585"/>
      <c r="CW19" s="585"/>
      <c r="CX19" s="585"/>
      <c r="CY19" s="585"/>
      <c r="CZ19" s="585"/>
      <c r="DA19" s="585"/>
      <c r="DB19" s="585"/>
      <c r="DC19" s="585"/>
      <c r="DD19" s="585"/>
      <c r="DE19" s="585"/>
      <c r="DF19" s="585"/>
      <c r="DG19" s="585"/>
      <c r="DH19" s="585"/>
      <c r="DI19" s="585"/>
      <c r="DJ19" s="585"/>
      <c r="DK19" s="585"/>
      <c r="DL19" s="585"/>
      <c r="DM19" s="585"/>
      <c r="DN19" s="585"/>
      <c r="DO19" s="585"/>
      <c r="DP19" s="585"/>
      <c r="DQ19" s="585"/>
      <c r="DR19" s="585"/>
      <c r="DS19" s="585"/>
      <c r="DT19" s="585"/>
      <c r="DU19" s="585"/>
      <c r="DV19" s="585"/>
      <c r="DW19" s="585"/>
      <c r="DX19" s="585"/>
      <c r="DY19" s="585"/>
      <c r="DZ19" s="585"/>
      <c r="EA19" s="585"/>
      <c r="EB19" s="585"/>
      <c r="EC19" s="585"/>
      <c r="ED19" s="585"/>
      <c r="EE19" s="585"/>
      <c r="EF19" s="585"/>
      <c r="EG19" s="585"/>
      <c r="EH19" s="585"/>
      <c r="EI19" s="585"/>
      <c r="EJ19" s="585"/>
      <c r="EK19" s="585"/>
      <c r="EL19" s="585"/>
      <c r="EM19" s="585"/>
      <c r="EN19" s="585"/>
      <c r="EO19" s="585"/>
      <c r="EP19" s="585"/>
      <c r="EQ19" s="585"/>
      <c r="ER19" s="585"/>
      <c r="ES19" s="585"/>
      <c r="ET19" s="585"/>
      <c r="EU19" s="585"/>
      <c r="EV19" s="585"/>
      <c r="EW19" s="585"/>
      <c r="EX19" s="585"/>
      <c r="EY19" s="585"/>
      <c r="EZ19" s="585"/>
      <c r="FA19" s="585"/>
      <c r="FB19" s="585"/>
      <c r="FC19" s="585"/>
      <c r="FD19" s="585"/>
      <c r="FE19" s="585"/>
    </row>
    <row r="20" spans="1:161" ht="48" customHeight="1" x14ac:dyDescent="0.25">
      <c r="A20" s="465" t="s">
        <v>698</v>
      </c>
      <c r="B20" s="465"/>
      <c r="C20" s="465"/>
      <c r="D20" s="465"/>
      <c r="E20" s="465"/>
      <c r="F20" s="465"/>
      <c r="G20" s="465"/>
      <c r="H20" s="465"/>
      <c r="I20" s="465"/>
      <c r="J20" s="465"/>
      <c r="K20" s="465"/>
      <c r="L20" s="465"/>
      <c r="M20" s="465"/>
      <c r="N20" s="465"/>
      <c r="O20" s="465"/>
      <c r="P20" s="465"/>
      <c r="Q20" s="465"/>
      <c r="R20" s="465"/>
      <c r="S20" s="465"/>
      <c r="T20" s="465"/>
      <c r="U20" s="465"/>
      <c r="V20" s="465"/>
      <c r="W20" s="465"/>
      <c r="X20" s="465"/>
      <c r="Y20" s="465"/>
      <c r="Z20" s="465"/>
      <c r="AA20" s="465"/>
      <c r="AB20" s="465"/>
      <c r="AC20" s="465"/>
      <c r="AD20" s="465"/>
      <c r="AE20" s="465"/>
      <c r="AF20" s="465"/>
      <c r="AG20" s="465"/>
      <c r="AH20" s="465"/>
      <c r="AI20" s="465"/>
      <c r="AJ20" s="465"/>
      <c r="AK20" s="465"/>
      <c r="AL20" s="465"/>
      <c r="AM20" s="465"/>
      <c r="AN20" s="465"/>
      <c r="AO20" s="465"/>
      <c r="AP20" s="465"/>
      <c r="AQ20" s="465"/>
      <c r="AR20" s="465"/>
      <c r="AS20" s="465"/>
      <c r="AT20" s="465"/>
      <c r="AU20" s="465"/>
      <c r="AV20" s="465"/>
      <c r="AW20" s="465"/>
      <c r="AX20" s="465"/>
      <c r="AY20" s="465"/>
      <c r="AZ20" s="465"/>
      <c r="BA20" s="465"/>
      <c r="BB20" s="465"/>
      <c r="BC20" s="465"/>
      <c r="BD20" s="465"/>
      <c r="BE20" s="465"/>
      <c r="BF20" s="465"/>
      <c r="BG20" s="465"/>
      <c r="BH20" s="465"/>
      <c r="BI20" s="465"/>
      <c r="BJ20" s="465"/>
      <c r="BK20" s="465"/>
      <c r="BL20" s="465"/>
      <c r="BM20" s="465"/>
      <c r="BN20" s="465"/>
      <c r="BO20" s="465"/>
      <c r="BP20" s="465"/>
      <c r="BQ20" s="465"/>
      <c r="BR20" s="465"/>
      <c r="BS20" s="465"/>
      <c r="BT20" s="465"/>
      <c r="BU20" s="465"/>
      <c r="BV20" s="465"/>
      <c r="BW20" s="465"/>
      <c r="BX20" s="465"/>
      <c r="BY20" s="465"/>
      <c r="BZ20" s="465"/>
      <c r="CA20" s="465"/>
      <c r="CB20" s="465"/>
      <c r="CC20" s="465"/>
      <c r="CD20" s="465"/>
      <c r="CE20" s="465"/>
      <c r="CF20" s="465"/>
      <c r="CG20" s="465"/>
      <c r="CH20" s="465"/>
      <c r="CI20" s="465"/>
      <c r="CJ20" s="465"/>
      <c r="CK20" s="465"/>
      <c r="CL20" s="465"/>
      <c r="CM20" s="465"/>
      <c r="CN20" s="465"/>
      <c r="CO20" s="465"/>
      <c r="CP20" s="465"/>
      <c r="CQ20" s="465"/>
      <c r="CR20" s="465"/>
      <c r="CS20" s="465"/>
      <c r="CT20" s="465"/>
      <c r="CU20" s="465"/>
      <c r="CV20" s="465"/>
      <c r="CW20" s="465"/>
      <c r="CX20" s="465"/>
      <c r="CY20" s="465"/>
      <c r="CZ20" s="465"/>
      <c r="DA20" s="465"/>
      <c r="DB20" s="465"/>
      <c r="DC20" s="465"/>
      <c r="DD20" s="465"/>
      <c r="DE20" s="465"/>
      <c r="DF20" s="465"/>
      <c r="DG20" s="465"/>
      <c r="DH20" s="465"/>
      <c r="DI20" s="465"/>
      <c r="DJ20" s="465"/>
      <c r="DK20" s="465"/>
      <c r="DL20" s="465"/>
      <c r="DM20" s="465"/>
      <c r="DN20" s="465"/>
      <c r="DO20" s="465"/>
      <c r="DP20" s="465"/>
      <c r="DQ20" s="465"/>
      <c r="DR20" s="465"/>
      <c r="DS20" s="465"/>
      <c r="DT20" s="465"/>
      <c r="DU20" s="465"/>
      <c r="DV20" s="465"/>
      <c r="DW20" s="465"/>
      <c r="DX20" s="465"/>
      <c r="DY20" s="465"/>
      <c r="DZ20" s="465"/>
      <c r="EA20" s="465"/>
      <c r="EB20" s="465"/>
      <c r="EC20" s="465"/>
      <c r="ED20" s="465"/>
      <c r="EE20" s="465"/>
      <c r="EF20" s="465"/>
      <c r="EG20" s="465"/>
      <c r="EH20" s="465"/>
      <c r="EI20" s="465"/>
      <c r="EJ20" s="465"/>
      <c r="EK20" s="465"/>
      <c r="EL20" s="465"/>
      <c r="EM20" s="465"/>
      <c r="EN20" s="465"/>
      <c r="EO20" s="465"/>
      <c r="EP20" s="465"/>
      <c r="EQ20" s="465"/>
      <c r="ER20" s="465"/>
      <c r="ES20" s="465"/>
      <c r="ET20" s="465"/>
      <c r="EU20" s="465"/>
      <c r="EV20" s="465"/>
      <c r="EW20" s="465"/>
      <c r="EX20" s="465"/>
      <c r="EY20" s="465"/>
      <c r="EZ20" s="465"/>
      <c r="FA20" s="465"/>
      <c r="FB20" s="465"/>
      <c r="FC20" s="465"/>
      <c r="FD20" s="465"/>
      <c r="FE20" s="465"/>
    </row>
    <row r="21" spans="1:161" ht="9" customHeight="1" x14ac:dyDescent="0.2">
      <c r="A21" s="34"/>
    </row>
    <row r="22" spans="1:161" s="70" customFormat="1" ht="30" customHeight="1" x14ac:dyDescent="0.2">
      <c r="A22" s="228" t="s">
        <v>66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229"/>
      <c r="BN22" s="229"/>
      <c r="BO22" s="229"/>
      <c r="BP22" s="229"/>
      <c r="BQ22" s="229"/>
      <c r="BR22" s="229"/>
      <c r="BS22" s="229"/>
      <c r="BT22" s="229"/>
      <c r="BU22" s="229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29"/>
      <c r="DH22" s="229"/>
      <c r="DI22" s="229"/>
      <c r="DJ22" s="229"/>
      <c r="DK22" s="229"/>
      <c r="DL22" s="229"/>
      <c r="DM22" s="229"/>
      <c r="DN22" s="229"/>
      <c r="DO22" s="229"/>
      <c r="DP22" s="230"/>
      <c r="DQ22" s="228" t="s">
        <v>82</v>
      </c>
      <c r="DR22" s="229"/>
      <c r="DS22" s="229"/>
      <c r="DT22" s="229"/>
      <c r="DU22" s="229"/>
      <c r="DV22" s="229"/>
      <c r="DW22" s="229"/>
      <c r="DX22" s="229"/>
      <c r="DY22" s="229"/>
      <c r="DZ22" s="229"/>
      <c r="EA22" s="229"/>
      <c r="EB22" s="230"/>
      <c r="EC22" s="228" t="s">
        <v>683</v>
      </c>
      <c r="ED22" s="229"/>
      <c r="EE22" s="229"/>
      <c r="EF22" s="229"/>
      <c r="EG22" s="229"/>
      <c r="EH22" s="229"/>
      <c r="EI22" s="229"/>
      <c r="EJ22" s="229"/>
      <c r="EK22" s="229"/>
      <c r="EL22" s="229"/>
      <c r="EM22" s="229"/>
      <c r="EN22" s="229"/>
      <c r="EO22" s="229"/>
      <c r="EP22" s="229"/>
      <c r="EQ22" s="229"/>
      <c r="ER22" s="229"/>
      <c r="ES22" s="229"/>
      <c r="ET22" s="229"/>
      <c r="EU22" s="229"/>
      <c r="EV22" s="229"/>
      <c r="EW22" s="229"/>
      <c r="EX22" s="229"/>
      <c r="EY22" s="229"/>
      <c r="EZ22" s="229"/>
      <c r="FA22" s="229"/>
      <c r="FB22" s="229"/>
      <c r="FC22" s="229"/>
      <c r="FD22" s="229"/>
      <c r="FE22" s="230"/>
    </row>
    <row r="23" spans="1:161" s="49" customFormat="1" ht="13.5" customHeight="1" x14ac:dyDescent="0.2">
      <c r="A23" s="231">
        <v>1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2"/>
      <c r="DH23" s="232"/>
      <c r="DI23" s="232"/>
      <c r="DJ23" s="232"/>
      <c r="DK23" s="232"/>
      <c r="DL23" s="232"/>
      <c r="DM23" s="232"/>
      <c r="DN23" s="232"/>
      <c r="DO23" s="232"/>
      <c r="DP23" s="233"/>
      <c r="DQ23" s="231">
        <v>2</v>
      </c>
      <c r="DR23" s="232"/>
      <c r="DS23" s="232"/>
      <c r="DT23" s="232"/>
      <c r="DU23" s="232"/>
      <c r="DV23" s="232"/>
      <c r="DW23" s="232"/>
      <c r="DX23" s="232"/>
      <c r="DY23" s="232"/>
      <c r="DZ23" s="232"/>
      <c r="EA23" s="232"/>
      <c r="EB23" s="233"/>
      <c r="EC23" s="231">
        <v>3</v>
      </c>
      <c r="ED23" s="232"/>
      <c r="EE23" s="232"/>
      <c r="EF23" s="232"/>
      <c r="EG23" s="232"/>
      <c r="EH23" s="232"/>
      <c r="EI23" s="232"/>
      <c r="EJ23" s="232"/>
      <c r="EK23" s="232"/>
      <c r="EL23" s="232"/>
      <c r="EM23" s="232"/>
      <c r="EN23" s="232"/>
      <c r="EO23" s="232"/>
      <c r="EP23" s="232"/>
      <c r="EQ23" s="232"/>
      <c r="ER23" s="232"/>
      <c r="ES23" s="232"/>
      <c r="ET23" s="232"/>
      <c r="EU23" s="232"/>
      <c r="EV23" s="232"/>
      <c r="EW23" s="232"/>
      <c r="EX23" s="232"/>
      <c r="EY23" s="232"/>
      <c r="EZ23" s="232"/>
      <c r="FA23" s="232"/>
      <c r="FB23" s="232"/>
      <c r="FC23" s="232"/>
      <c r="FD23" s="232"/>
      <c r="FE23" s="233"/>
    </row>
    <row r="24" spans="1:161" ht="12" customHeight="1" x14ac:dyDescent="0.2">
      <c r="A24" s="19"/>
      <c r="B24" s="583" t="s">
        <v>187</v>
      </c>
      <c r="C24" s="583"/>
      <c r="D24" s="583"/>
      <c r="E24" s="583"/>
      <c r="F24" s="583"/>
      <c r="G24" s="583"/>
      <c r="H24" s="583"/>
      <c r="I24" s="583"/>
      <c r="J24" s="583"/>
      <c r="K24" s="583"/>
      <c r="L24" s="583"/>
      <c r="M24" s="583"/>
      <c r="N24" s="583"/>
      <c r="O24" s="583"/>
      <c r="P24" s="583"/>
      <c r="Q24" s="583"/>
      <c r="R24" s="583"/>
      <c r="S24" s="583"/>
      <c r="T24" s="583"/>
      <c r="U24" s="583"/>
      <c r="V24" s="583"/>
      <c r="W24" s="583"/>
      <c r="X24" s="583"/>
      <c r="Y24" s="583"/>
      <c r="Z24" s="583"/>
      <c r="AA24" s="583"/>
      <c r="AB24" s="583"/>
      <c r="AC24" s="583"/>
      <c r="AD24" s="583"/>
      <c r="AE24" s="583"/>
      <c r="AF24" s="583"/>
      <c r="AG24" s="583"/>
      <c r="AH24" s="583"/>
      <c r="AI24" s="583"/>
      <c r="AJ24" s="583"/>
      <c r="AK24" s="583"/>
      <c r="AL24" s="583"/>
      <c r="AM24" s="583"/>
      <c r="AN24" s="583"/>
      <c r="AO24" s="583"/>
      <c r="AP24" s="583"/>
      <c r="AQ24" s="583"/>
      <c r="AR24" s="583"/>
      <c r="AS24" s="583"/>
      <c r="AT24" s="583"/>
      <c r="AU24" s="583"/>
      <c r="AV24" s="583"/>
      <c r="AW24" s="583"/>
      <c r="AX24" s="583"/>
      <c r="AY24" s="583"/>
      <c r="AZ24" s="583"/>
      <c r="BA24" s="583"/>
      <c r="BB24" s="583"/>
      <c r="BC24" s="583"/>
      <c r="BD24" s="583"/>
      <c r="BE24" s="583"/>
      <c r="BF24" s="583"/>
      <c r="BG24" s="583"/>
      <c r="BH24" s="583"/>
      <c r="BI24" s="583"/>
      <c r="BJ24" s="583"/>
      <c r="BK24" s="583"/>
      <c r="BL24" s="583"/>
      <c r="BM24" s="583"/>
      <c r="BN24" s="583"/>
      <c r="BO24" s="583"/>
      <c r="BP24" s="583"/>
      <c r="BQ24" s="583"/>
      <c r="BR24" s="583"/>
      <c r="BS24" s="583"/>
      <c r="BT24" s="583"/>
      <c r="BU24" s="583"/>
      <c r="BV24" s="583"/>
      <c r="BW24" s="583"/>
      <c r="BX24" s="583"/>
      <c r="BY24" s="583"/>
      <c r="BZ24" s="583"/>
      <c r="CA24" s="583"/>
      <c r="CB24" s="583"/>
      <c r="CC24" s="583"/>
      <c r="CD24" s="583"/>
      <c r="CE24" s="583"/>
      <c r="CF24" s="583"/>
      <c r="CG24" s="583"/>
      <c r="CH24" s="583"/>
      <c r="CI24" s="583"/>
      <c r="CJ24" s="583"/>
      <c r="CK24" s="583"/>
      <c r="CL24" s="583"/>
      <c r="CM24" s="583"/>
      <c r="CN24" s="583"/>
      <c r="CO24" s="583"/>
      <c r="CP24" s="583"/>
      <c r="CQ24" s="583"/>
      <c r="CR24" s="583"/>
      <c r="CS24" s="583"/>
      <c r="CT24" s="583"/>
      <c r="CU24" s="583"/>
      <c r="CV24" s="583"/>
      <c r="CW24" s="583"/>
      <c r="CX24" s="583"/>
      <c r="CY24" s="583"/>
      <c r="CZ24" s="583"/>
      <c r="DA24" s="583"/>
      <c r="DB24" s="583"/>
      <c r="DC24" s="583"/>
      <c r="DD24" s="583"/>
      <c r="DE24" s="583"/>
      <c r="DF24" s="583"/>
      <c r="DG24" s="583"/>
      <c r="DH24" s="583"/>
      <c r="DI24" s="583"/>
      <c r="DJ24" s="583"/>
      <c r="DK24" s="583"/>
      <c r="DL24" s="583"/>
      <c r="DM24" s="583"/>
      <c r="DN24" s="583"/>
      <c r="DO24" s="583"/>
      <c r="DP24" s="584"/>
      <c r="DQ24" s="317" t="s">
        <v>699</v>
      </c>
      <c r="DR24" s="318"/>
      <c r="DS24" s="318"/>
      <c r="DT24" s="318"/>
      <c r="DU24" s="318"/>
      <c r="DV24" s="318"/>
      <c r="DW24" s="318"/>
      <c r="DX24" s="318"/>
      <c r="DY24" s="318"/>
      <c r="DZ24" s="318"/>
      <c r="EA24" s="318"/>
      <c r="EB24" s="319"/>
      <c r="EC24" s="304" t="s">
        <v>2394</v>
      </c>
      <c r="ED24" s="305"/>
      <c r="EE24" s="305"/>
      <c r="EF24" s="305"/>
      <c r="EG24" s="305"/>
      <c r="EH24" s="305"/>
      <c r="EI24" s="305"/>
      <c r="EJ24" s="305"/>
      <c r="EK24" s="305"/>
      <c r="EL24" s="305"/>
      <c r="EM24" s="305"/>
      <c r="EN24" s="305"/>
      <c r="EO24" s="305"/>
      <c r="EP24" s="305"/>
      <c r="EQ24" s="305"/>
      <c r="ER24" s="305"/>
      <c r="ES24" s="305"/>
      <c r="ET24" s="305"/>
      <c r="EU24" s="305"/>
      <c r="EV24" s="305"/>
      <c r="EW24" s="305"/>
      <c r="EX24" s="305"/>
      <c r="EY24" s="305"/>
      <c r="EZ24" s="305"/>
      <c r="FA24" s="305"/>
      <c r="FB24" s="305"/>
      <c r="FC24" s="305"/>
      <c r="FD24" s="305"/>
      <c r="FE24" s="306"/>
    </row>
    <row r="25" spans="1:161" s="13" customFormat="1" ht="12" customHeight="1" x14ac:dyDescent="0.2">
      <c r="A25" s="17"/>
      <c r="B25" s="333" t="s">
        <v>173</v>
      </c>
      <c r="C25" s="333"/>
      <c r="D25" s="333"/>
      <c r="E25" s="333"/>
      <c r="F25" s="333"/>
      <c r="G25" s="333"/>
      <c r="H25" s="333"/>
      <c r="I25" s="333"/>
      <c r="J25" s="333"/>
      <c r="K25" s="333"/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3"/>
      <c r="BL25" s="333"/>
      <c r="BM25" s="333"/>
      <c r="BN25" s="333"/>
      <c r="BO25" s="333"/>
      <c r="BP25" s="333"/>
      <c r="BQ25" s="333"/>
      <c r="BR25" s="333"/>
      <c r="BS25" s="333"/>
      <c r="BT25" s="333"/>
      <c r="BU25" s="333"/>
      <c r="BV25" s="333"/>
      <c r="BW25" s="333"/>
      <c r="BX25" s="333"/>
      <c r="BY25" s="333"/>
      <c r="BZ25" s="333"/>
      <c r="CA25" s="333"/>
      <c r="CB25" s="333"/>
      <c r="CC25" s="333"/>
      <c r="CD25" s="333"/>
      <c r="CE25" s="333"/>
      <c r="CF25" s="333"/>
      <c r="CG25" s="333"/>
      <c r="CH25" s="333"/>
      <c r="CI25" s="333"/>
      <c r="CJ25" s="333"/>
      <c r="CK25" s="333"/>
      <c r="CL25" s="333"/>
      <c r="CM25" s="333"/>
      <c r="CN25" s="333"/>
      <c r="CO25" s="333"/>
      <c r="CP25" s="333"/>
      <c r="CQ25" s="333"/>
      <c r="CR25" s="333"/>
      <c r="CS25" s="333"/>
      <c r="CT25" s="333"/>
      <c r="CU25" s="333"/>
      <c r="CV25" s="333"/>
      <c r="CW25" s="333"/>
      <c r="CX25" s="333"/>
      <c r="CY25" s="333"/>
      <c r="CZ25" s="333"/>
      <c r="DA25" s="333"/>
      <c r="DB25" s="333"/>
      <c r="DC25" s="333"/>
      <c r="DD25" s="333"/>
      <c r="DE25" s="333"/>
      <c r="DF25" s="333"/>
      <c r="DG25" s="333"/>
      <c r="DH25" s="333"/>
      <c r="DI25" s="333"/>
      <c r="DJ25" s="333"/>
      <c r="DK25" s="333"/>
      <c r="DL25" s="333"/>
      <c r="DM25" s="333"/>
      <c r="DN25" s="333"/>
      <c r="DO25" s="333"/>
      <c r="DP25" s="334"/>
      <c r="DQ25" s="320"/>
      <c r="DR25" s="321"/>
      <c r="DS25" s="321"/>
      <c r="DT25" s="321"/>
      <c r="DU25" s="321"/>
      <c r="DV25" s="321"/>
      <c r="DW25" s="321"/>
      <c r="DX25" s="321"/>
      <c r="DY25" s="321"/>
      <c r="DZ25" s="321"/>
      <c r="EA25" s="321"/>
      <c r="EB25" s="322"/>
      <c r="EC25" s="307"/>
      <c r="ED25" s="308"/>
      <c r="EE25" s="308"/>
      <c r="EF25" s="308"/>
      <c r="EG25" s="308"/>
      <c r="EH25" s="308"/>
      <c r="EI25" s="308"/>
      <c r="EJ25" s="308"/>
      <c r="EK25" s="308"/>
      <c r="EL25" s="308"/>
      <c r="EM25" s="308"/>
      <c r="EN25" s="308"/>
      <c r="EO25" s="308"/>
      <c r="EP25" s="308"/>
      <c r="EQ25" s="308"/>
      <c r="ER25" s="308"/>
      <c r="ES25" s="308"/>
      <c r="ET25" s="308"/>
      <c r="EU25" s="308"/>
      <c r="EV25" s="308"/>
      <c r="EW25" s="308"/>
      <c r="EX25" s="308"/>
      <c r="EY25" s="308"/>
      <c r="EZ25" s="308"/>
      <c r="FA25" s="308"/>
      <c r="FB25" s="308"/>
      <c r="FC25" s="308"/>
      <c r="FD25" s="308"/>
      <c r="FE25" s="309"/>
    </row>
    <row r="26" spans="1:161" s="13" customFormat="1" ht="12" customHeight="1" x14ac:dyDescent="0.2">
      <c r="A26" s="27"/>
      <c r="B26" s="325" t="s">
        <v>174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5"/>
      <c r="BD26" s="325"/>
      <c r="BE26" s="325"/>
      <c r="BF26" s="325"/>
      <c r="BG26" s="325"/>
      <c r="BH26" s="325"/>
      <c r="BI26" s="325"/>
      <c r="BJ26" s="325"/>
      <c r="BK26" s="325"/>
      <c r="BL26" s="325"/>
      <c r="BM26" s="325"/>
      <c r="BN26" s="325"/>
      <c r="BO26" s="325"/>
      <c r="BP26" s="325"/>
      <c r="BQ26" s="325"/>
      <c r="BR26" s="325"/>
      <c r="BS26" s="325"/>
      <c r="BT26" s="325"/>
      <c r="BU26" s="325"/>
      <c r="BV26" s="325"/>
      <c r="BW26" s="325"/>
      <c r="BX26" s="325"/>
      <c r="BY26" s="325"/>
      <c r="BZ26" s="325"/>
      <c r="CA26" s="325"/>
      <c r="CB26" s="325"/>
      <c r="CC26" s="325"/>
      <c r="CD26" s="325"/>
      <c r="CE26" s="325"/>
      <c r="CF26" s="325"/>
      <c r="CG26" s="325"/>
      <c r="CH26" s="325"/>
      <c r="CI26" s="325"/>
      <c r="CJ26" s="325"/>
      <c r="CK26" s="325"/>
      <c r="CL26" s="325"/>
      <c r="CM26" s="325"/>
      <c r="CN26" s="325"/>
      <c r="CO26" s="325"/>
      <c r="CP26" s="325"/>
      <c r="CQ26" s="325"/>
      <c r="CR26" s="325"/>
      <c r="CS26" s="325"/>
      <c r="CT26" s="325"/>
      <c r="CU26" s="325"/>
      <c r="CV26" s="325"/>
      <c r="CW26" s="325"/>
      <c r="CX26" s="325"/>
      <c r="CY26" s="325"/>
      <c r="CZ26" s="325"/>
      <c r="DA26" s="325"/>
      <c r="DB26" s="325"/>
      <c r="DC26" s="325"/>
      <c r="DD26" s="325"/>
      <c r="DE26" s="325"/>
      <c r="DF26" s="325"/>
      <c r="DG26" s="325"/>
      <c r="DH26" s="325"/>
      <c r="DI26" s="325"/>
      <c r="DJ26" s="325"/>
      <c r="DK26" s="325"/>
      <c r="DL26" s="325"/>
      <c r="DM26" s="325"/>
      <c r="DN26" s="325"/>
      <c r="DO26" s="325"/>
      <c r="DP26" s="326"/>
      <c r="DQ26" s="241" t="s">
        <v>700</v>
      </c>
      <c r="DR26" s="242"/>
      <c r="DS26" s="242"/>
      <c r="DT26" s="242"/>
      <c r="DU26" s="242"/>
      <c r="DV26" s="242"/>
      <c r="DW26" s="242"/>
      <c r="DX26" s="242"/>
      <c r="DY26" s="242"/>
      <c r="DZ26" s="242"/>
      <c r="EA26" s="242"/>
      <c r="EB26" s="243"/>
      <c r="EC26" s="301" t="s">
        <v>2396</v>
      </c>
      <c r="ED26" s="302"/>
      <c r="EE26" s="302"/>
      <c r="EF26" s="302"/>
      <c r="EG26" s="302"/>
      <c r="EH26" s="302"/>
      <c r="EI26" s="302"/>
      <c r="EJ26" s="302"/>
      <c r="EK26" s="302"/>
      <c r="EL26" s="302"/>
      <c r="EM26" s="302"/>
      <c r="EN26" s="302"/>
      <c r="EO26" s="302"/>
      <c r="EP26" s="302"/>
      <c r="EQ26" s="302"/>
      <c r="ER26" s="302"/>
      <c r="ES26" s="302"/>
      <c r="ET26" s="302"/>
      <c r="EU26" s="302"/>
      <c r="EV26" s="302"/>
      <c r="EW26" s="302"/>
      <c r="EX26" s="302"/>
      <c r="EY26" s="302"/>
      <c r="EZ26" s="302"/>
      <c r="FA26" s="302"/>
      <c r="FB26" s="302"/>
      <c r="FC26" s="302"/>
      <c r="FD26" s="302"/>
      <c r="FE26" s="303"/>
    </row>
    <row r="27" spans="1:161" s="13" customFormat="1" ht="12" customHeight="1" x14ac:dyDescent="0.2">
      <c r="A27" s="27"/>
      <c r="B27" s="325" t="s">
        <v>175</v>
      </c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  <c r="AZ27" s="325"/>
      <c r="BA27" s="325"/>
      <c r="BB27" s="325"/>
      <c r="BC27" s="325"/>
      <c r="BD27" s="325"/>
      <c r="BE27" s="325"/>
      <c r="BF27" s="325"/>
      <c r="BG27" s="325"/>
      <c r="BH27" s="325"/>
      <c r="BI27" s="325"/>
      <c r="BJ27" s="325"/>
      <c r="BK27" s="325"/>
      <c r="BL27" s="325"/>
      <c r="BM27" s="325"/>
      <c r="BN27" s="325"/>
      <c r="BO27" s="325"/>
      <c r="BP27" s="325"/>
      <c r="BQ27" s="325"/>
      <c r="BR27" s="325"/>
      <c r="BS27" s="325"/>
      <c r="BT27" s="325"/>
      <c r="BU27" s="325"/>
      <c r="BV27" s="325"/>
      <c r="BW27" s="325"/>
      <c r="BX27" s="325"/>
      <c r="BY27" s="325"/>
      <c r="BZ27" s="325"/>
      <c r="CA27" s="325"/>
      <c r="CB27" s="325"/>
      <c r="CC27" s="325"/>
      <c r="CD27" s="325"/>
      <c r="CE27" s="325"/>
      <c r="CF27" s="325"/>
      <c r="CG27" s="325"/>
      <c r="CH27" s="325"/>
      <c r="CI27" s="325"/>
      <c r="CJ27" s="325"/>
      <c r="CK27" s="325"/>
      <c r="CL27" s="325"/>
      <c r="CM27" s="325"/>
      <c r="CN27" s="325"/>
      <c r="CO27" s="325"/>
      <c r="CP27" s="325"/>
      <c r="CQ27" s="325"/>
      <c r="CR27" s="325"/>
      <c r="CS27" s="325"/>
      <c r="CT27" s="325"/>
      <c r="CU27" s="325"/>
      <c r="CV27" s="325"/>
      <c r="CW27" s="325"/>
      <c r="CX27" s="325"/>
      <c r="CY27" s="325"/>
      <c r="CZ27" s="325"/>
      <c r="DA27" s="325"/>
      <c r="DB27" s="325"/>
      <c r="DC27" s="325"/>
      <c r="DD27" s="325"/>
      <c r="DE27" s="325"/>
      <c r="DF27" s="325"/>
      <c r="DG27" s="325"/>
      <c r="DH27" s="325"/>
      <c r="DI27" s="325"/>
      <c r="DJ27" s="325"/>
      <c r="DK27" s="325"/>
      <c r="DL27" s="325"/>
      <c r="DM27" s="325"/>
      <c r="DN27" s="325"/>
      <c r="DO27" s="325"/>
      <c r="DP27" s="326"/>
      <c r="DQ27" s="241" t="s">
        <v>701</v>
      </c>
      <c r="DR27" s="242"/>
      <c r="DS27" s="242"/>
      <c r="DT27" s="242"/>
      <c r="DU27" s="242"/>
      <c r="DV27" s="242"/>
      <c r="DW27" s="242"/>
      <c r="DX27" s="242"/>
      <c r="DY27" s="242"/>
      <c r="DZ27" s="242"/>
      <c r="EA27" s="242"/>
      <c r="EB27" s="243"/>
      <c r="EC27" s="301" t="s">
        <v>2396</v>
      </c>
      <c r="ED27" s="302"/>
      <c r="EE27" s="302"/>
      <c r="EF27" s="302"/>
      <c r="EG27" s="302"/>
      <c r="EH27" s="302"/>
      <c r="EI27" s="302"/>
      <c r="EJ27" s="302"/>
      <c r="EK27" s="302"/>
      <c r="EL27" s="302"/>
      <c r="EM27" s="302"/>
      <c r="EN27" s="302"/>
      <c r="EO27" s="302"/>
      <c r="EP27" s="302"/>
      <c r="EQ27" s="302"/>
      <c r="ER27" s="302"/>
      <c r="ES27" s="302"/>
      <c r="ET27" s="302"/>
      <c r="EU27" s="302"/>
      <c r="EV27" s="302"/>
      <c r="EW27" s="302"/>
      <c r="EX27" s="302"/>
      <c r="EY27" s="302"/>
      <c r="EZ27" s="302"/>
      <c r="FA27" s="302"/>
      <c r="FB27" s="302"/>
      <c r="FC27" s="302"/>
      <c r="FD27" s="302"/>
      <c r="FE27" s="303"/>
    </row>
    <row r="28" spans="1:161" s="13" customFormat="1" ht="12" customHeight="1" x14ac:dyDescent="0.2">
      <c r="A28" s="27"/>
      <c r="B28" s="325" t="s">
        <v>217</v>
      </c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5"/>
      <c r="BE28" s="325"/>
      <c r="BF28" s="325"/>
      <c r="BG28" s="325"/>
      <c r="BH28" s="325"/>
      <c r="BI28" s="325"/>
      <c r="BJ28" s="325"/>
      <c r="BK28" s="325"/>
      <c r="BL28" s="325"/>
      <c r="BM28" s="325"/>
      <c r="BN28" s="325"/>
      <c r="BO28" s="325"/>
      <c r="BP28" s="325"/>
      <c r="BQ28" s="325"/>
      <c r="BR28" s="325"/>
      <c r="BS28" s="325"/>
      <c r="BT28" s="325"/>
      <c r="BU28" s="325"/>
      <c r="BV28" s="325"/>
      <c r="BW28" s="325"/>
      <c r="BX28" s="325"/>
      <c r="BY28" s="325"/>
      <c r="BZ28" s="325"/>
      <c r="CA28" s="325"/>
      <c r="CB28" s="325"/>
      <c r="CC28" s="325"/>
      <c r="CD28" s="325"/>
      <c r="CE28" s="325"/>
      <c r="CF28" s="325"/>
      <c r="CG28" s="325"/>
      <c r="CH28" s="325"/>
      <c r="CI28" s="325"/>
      <c r="CJ28" s="325"/>
      <c r="CK28" s="325"/>
      <c r="CL28" s="325"/>
      <c r="CM28" s="325"/>
      <c r="CN28" s="325"/>
      <c r="CO28" s="325"/>
      <c r="CP28" s="325"/>
      <c r="CQ28" s="325"/>
      <c r="CR28" s="325"/>
      <c r="CS28" s="325"/>
      <c r="CT28" s="325"/>
      <c r="CU28" s="325"/>
      <c r="CV28" s="325"/>
      <c r="CW28" s="325"/>
      <c r="CX28" s="325"/>
      <c r="CY28" s="325"/>
      <c r="CZ28" s="325"/>
      <c r="DA28" s="325"/>
      <c r="DB28" s="325"/>
      <c r="DC28" s="325"/>
      <c r="DD28" s="325"/>
      <c r="DE28" s="325"/>
      <c r="DF28" s="325"/>
      <c r="DG28" s="325"/>
      <c r="DH28" s="325"/>
      <c r="DI28" s="325"/>
      <c r="DJ28" s="325"/>
      <c r="DK28" s="325"/>
      <c r="DL28" s="325"/>
      <c r="DM28" s="325"/>
      <c r="DN28" s="325"/>
      <c r="DO28" s="325"/>
      <c r="DP28" s="326"/>
      <c r="DQ28" s="241" t="s">
        <v>702</v>
      </c>
      <c r="DR28" s="242"/>
      <c r="DS28" s="242"/>
      <c r="DT28" s="242"/>
      <c r="DU28" s="242"/>
      <c r="DV28" s="242"/>
      <c r="DW28" s="242"/>
      <c r="DX28" s="242"/>
      <c r="DY28" s="242"/>
      <c r="DZ28" s="242"/>
      <c r="EA28" s="242"/>
      <c r="EB28" s="243"/>
      <c r="EC28" s="301" t="s">
        <v>2394</v>
      </c>
      <c r="ED28" s="302"/>
      <c r="EE28" s="302"/>
      <c r="EF28" s="302"/>
      <c r="EG28" s="302"/>
      <c r="EH28" s="302"/>
      <c r="EI28" s="302"/>
      <c r="EJ28" s="302"/>
      <c r="EK28" s="302"/>
      <c r="EL28" s="302"/>
      <c r="EM28" s="302"/>
      <c r="EN28" s="302"/>
      <c r="EO28" s="302"/>
      <c r="EP28" s="302"/>
      <c r="EQ28" s="302"/>
      <c r="ER28" s="302"/>
      <c r="ES28" s="302"/>
      <c r="ET28" s="302"/>
      <c r="EU28" s="302"/>
      <c r="EV28" s="302"/>
      <c r="EW28" s="302"/>
      <c r="EX28" s="302"/>
      <c r="EY28" s="302"/>
      <c r="EZ28" s="302"/>
      <c r="FA28" s="302"/>
      <c r="FB28" s="302"/>
      <c r="FC28" s="302"/>
      <c r="FD28" s="302"/>
      <c r="FE28" s="303"/>
    </row>
    <row r="29" spans="1:161" s="13" customFormat="1" ht="12" customHeight="1" x14ac:dyDescent="0.2">
      <c r="A29" s="27"/>
      <c r="B29" s="325" t="s">
        <v>176</v>
      </c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5"/>
      <c r="CC29" s="325"/>
      <c r="CD29" s="325"/>
      <c r="CE29" s="325"/>
      <c r="CF29" s="325"/>
      <c r="CG29" s="325"/>
      <c r="CH29" s="325"/>
      <c r="CI29" s="325"/>
      <c r="CJ29" s="325"/>
      <c r="CK29" s="325"/>
      <c r="CL29" s="325"/>
      <c r="CM29" s="325"/>
      <c r="CN29" s="325"/>
      <c r="CO29" s="325"/>
      <c r="CP29" s="325"/>
      <c r="CQ29" s="325"/>
      <c r="CR29" s="325"/>
      <c r="CS29" s="325"/>
      <c r="CT29" s="325"/>
      <c r="CU29" s="325"/>
      <c r="CV29" s="325"/>
      <c r="CW29" s="325"/>
      <c r="CX29" s="325"/>
      <c r="CY29" s="325"/>
      <c r="CZ29" s="325"/>
      <c r="DA29" s="325"/>
      <c r="DB29" s="325"/>
      <c r="DC29" s="325"/>
      <c r="DD29" s="325"/>
      <c r="DE29" s="325"/>
      <c r="DF29" s="325"/>
      <c r="DG29" s="325"/>
      <c r="DH29" s="325"/>
      <c r="DI29" s="325"/>
      <c r="DJ29" s="325"/>
      <c r="DK29" s="325"/>
      <c r="DL29" s="325"/>
      <c r="DM29" s="325"/>
      <c r="DN29" s="325"/>
      <c r="DO29" s="325"/>
      <c r="DP29" s="326"/>
      <c r="DQ29" s="241" t="s">
        <v>703</v>
      </c>
      <c r="DR29" s="242"/>
      <c r="DS29" s="242"/>
      <c r="DT29" s="242"/>
      <c r="DU29" s="242"/>
      <c r="DV29" s="242"/>
      <c r="DW29" s="242"/>
      <c r="DX29" s="242"/>
      <c r="DY29" s="242"/>
      <c r="DZ29" s="242"/>
      <c r="EA29" s="242"/>
      <c r="EB29" s="243"/>
      <c r="EC29" s="301" t="s">
        <v>2396</v>
      </c>
      <c r="ED29" s="302"/>
      <c r="EE29" s="302"/>
      <c r="EF29" s="302"/>
      <c r="EG29" s="302"/>
      <c r="EH29" s="302"/>
      <c r="EI29" s="302"/>
      <c r="EJ29" s="302"/>
      <c r="EK29" s="302"/>
      <c r="EL29" s="302"/>
      <c r="EM29" s="302"/>
      <c r="EN29" s="302"/>
      <c r="EO29" s="302"/>
      <c r="EP29" s="302"/>
      <c r="EQ29" s="302"/>
      <c r="ER29" s="302"/>
      <c r="ES29" s="302"/>
      <c r="ET29" s="302"/>
      <c r="EU29" s="302"/>
      <c r="EV29" s="302"/>
      <c r="EW29" s="302"/>
      <c r="EX29" s="302"/>
      <c r="EY29" s="302"/>
      <c r="EZ29" s="302"/>
      <c r="FA29" s="302"/>
      <c r="FB29" s="302"/>
      <c r="FC29" s="302"/>
      <c r="FD29" s="302"/>
      <c r="FE29" s="303"/>
    </row>
    <row r="30" spans="1:161" s="13" customFormat="1" ht="12" customHeight="1" x14ac:dyDescent="0.2">
      <c r="A30" s="27"/>
      <c r="B30" s="325" t="s">
        <v>177</v>
      </c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5"/>
      <c r="BE30" s="325"/>
      <c r="BF30" s="325"/>
      <c r="BG30" s="325"/>
      <c r="BH30" s="325"/>
      <c r="BI30" s="325"/>
      <c r="BJ30" s="325"/>
      <c r="BK30" s="325"/>
      <c r="BL30" s="325"/>
      <c r="BM30" s="325"/>
      <c r="BN30" s="325"/>
      <c r="BO30" s="325"/>
      <c r="BP30" s="325"/>
      <c r="BQ30" s="325"/>
      <c r="BR30" s="325"/>
      <c r="BS30" s="325"/>
      <c r="BT30" s="325"/>
      <c r="BU30" s="325"/>
      <c r="BV30" s="325"/>
      <c r="BW30" s="325"/>
      <c r="BX30" s="325"/>
      <c r="BY30" s="325"/>
      <c r="BZ30" s="325"/>
      <c r="CA30" s="325"/>
      <c r="CB30" s="325"/>
      <c r="CC30" s="325"/>
      <c r="CD30" s="325"/>
      <c r="CE30" s="325"/>
      <c r="CF30" s="325"/>
      <c r="CG30" s="325"/>
      <c r="CH30" s="325"/>
      <c r="CI30" s="325"/>
      <c r="CJ30" s="325"/>
      <c r="CK30" s="325"/>
      <c r="CL30" s="325"/>
      <c r="CM30" s="325"/>
      <c r="CN30" s="325"/>
      <c r="CO30" s="325"/>
      <c r="CP30" s="325"/>
      <c r="CQ30" s="325"/>
      <c r="CR30" s="325"/>
      <c r="CS30" s="325"/>
      <c r="CT30" s="325"/>
      <c r="CU30" s="325"/>
      <c r="CV30" s="325"/>
      <c r="CW30" s="325"/>
      <c r="CX30" s="325"/>
      <c r="CY30" s="325"/>
      <c r="CZ30" s="325"/>
      <c r="DA30" s="325"/>
      <c r="DB30" s="325"/>
      <c r="DC30" s="325"/>
      <c r="DD30" s="325"/>
      <c r="DE30" s="325"/>
      <c r="DF30" s="325"/>
      <c r="DG30" s="325"/>
      <c r="DH30" s="325"/>
      <c r="DI30" s="325"/>
      <c r="DJ30" s="325"/>
      <c r="DK30" s="325"/>
      <c r="DL30" s="325"/>
      <c r="DM30" s="325"/>
      <c r="DN30" s="325"/>
      <c r="DO30" s="325"/>
      <c r="DP30" s="326"/>
      <c r="DQ30" s="241" t="s">
        <v>704</v>
      </c>
      <c r="DR30" s="242"/>
      <c r="DS30" s="242"/>
      <c r="DT30" s="242"/>
      <c r="DU30" s="242"/>
      <c r="DV30" s="242"/>
      <c r="DW30" s="242"/>
      <c r="DX30" s="242"/>
      <c r="DY30" s="242"/>
      <c r="DZ30" s="242"/>
      <c r="EA30" s="242"/>
      <c r="EB30" s="243"/>
      <c r="EC30" s="301" t="s">
        <v>2394</v>
      </c>
      <c r="ED30" s="302"/>
      <c r="EE30" s="302"/>
      <c r="EF30" s="302"/>
      <c r="EG30" s="302"/>
      <c r="EH30" s="302"/>
      <c r="EI30" s="302"/>
      <c r="EJ30" s="302"/>
      <c r="EK30" s="302"/>
      <c r="EL30" s="302"/>
      <c r="EM30" s="302"/>
      <c r="EN30" s="302"/>
      <c r="EO30" s="302"/>
      <c r="EP30" s="302"/>
      <c r="EQ30" s="302"/>
      <c r="ER30" s="302"/>
      <c r="ES30" s="302"/>
      <c r="ET30" s="302"/>
      <c r="EU30" s="302"/>
      <c r="EV30" s="302"/>
      <c r="EW30" s="302"/>
      <c r="EX30" s="302"/>
      <c r="EY30" s="302"/>
      <c r="EZ30" s="302"/>
      <c r="FA30" s="302"/>
      <c r="FB30" s="302"/>
      <c r="FC30" s="302"/>
      <c r="FD30" s="302"/>
      <c r="FE30" s="303"/>
    </row>
    <row r="31" spans="1:161" s="13" customFormat="1" ht="12" customHeight="1" x14ac:dyDescent="0.2">
      <c r="A31" s="27"/>
      <c r="B31" s="325" t="s">
        <v>178</v>
      </c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5"/>
      <c r="AJ31" s="325"/>
      <c r="AK31" s="325"/>
      <c r="AL31" s="325"/>
      <c r="AM31" s="325"/>
      <c r="AN31" s="325"/>
      <c r="AO31" s="325"/>
      <c r="AP31" s="325"/>
      <c r="AQ31" s="325"/>
      <c r="AR31" s="325"/>
      <c r="AS31" s="325"/>
      <c r="AT31" s="325"/>
      <c r="AU31" s="325"/>
      <c r="AV31" s="325"/>
      <c r="AW31" s="325"/>
      <c r="AX31" s="325"/>
      <c r="AY31" s="325"/>
      <c r="AZ31" s="325"/>
      <c r="BA31" s="325"/>
      <c r="BB31" s="325"/>
      <c r="BC31" s="325"/>
      <c r="BD31" s="325"/>
      <c r="BE31" s="325"/>
      <c r="BF31" s="325"/>
      <c r="BG31" s="325"/>
      <c r="BH31" s="325"/>
      <c r="BI31" s="325"/>
      <c r="BJ31" s="325"/>
      <c r="BK31" s="325"/>
      <c r="BL31" s="325"/>
      <c r="BM31" s="325"/>
      <c r="BN31" s="325"/>
      <c r="BO31" s="325"/>
      <c r="BP31" s="325"/>
      <c r="BQ31" s="325"/>
      <c r="BR31" s="325"/>
      <c r="BS31" s="325"/>
      <c r="BT31" s="325"/>
      <c r="BU31" s="325"/>
      <c r="BV31" s="325"/>
      <c r="BW31" s="325"/>
      <c r="BX31" s="325"/>
      <c r="BY31" s="325"/>
      <c r="BZ31" s="325"/>
      <c r="CA31" s="325"/>
      <c r="CB31" s="325"/>
      <c r="CC31" s="325"/>
      <c r="CD31" s="325"/>
      <c r="CE31" s="325"/>
      <c r="CF31" s="325"/>
      <c r="CG31" s="325"/>
      <c r="CH31" s="325"/>
      <c r="CI31" s="325"/>
      <c r="CJ31" s="325"/>
      <c r="CK31" s="325"/>
      <c r="CL31" s="325"/>
      <c r="CM31" s="325"/>
      <c r="CN31" s="325"/>
      <c r="CO31" s="325"/>
      <c r="CP31" s="325"/>
      <c r="CQ31" s="325"/>
      <c r="CR31" s="325"/>
      <c r="CS31" s="325"/>
      <c r="CT31" s="325"/>
      <c r="CU31" s="325"/>
      <c r="CV31" s="325"/>
      <c r="CW31" s="325"/>
      <c r="CX31" s="325"/>
      <c r="CY31" s="325"/>
      <c r="CZ31" s="325"/>
      <c r="DA31" s="325"/>
      <c r="DB31" s="325"/>
      <c r="DC31" s="325"/>
      <c r="DD31" s="325"/>
      <c r="DE31" s="325"/>
      <c r="DF31" s="325"/>
      <c r="DG31" s="325"/>
      <c r="DH31" s="325"/>
      <c r="DI31" s="325"/>
      <c r="DJ31" s="325"/>
      <c r="DK31" s="325"/>
      <c r="DL31" s="325"/>
      <c r="DM31" s="325"/>
      <c r="DN31" s="325"/>
      <c r="DO31" s="325"/>
      <c r="DP31" s="326"/>
      <c r="DQ31" s="241" t="s">
        <v>705</v>
      </c>
      <c r="DR31" s="242"/>
      <c r="DS31" s="242"/>
      <c r="DT31" s="242"/>
      <c r="DU31" s="242"/>
      <c r="DV31" s="242"/>
      <c r="DW31" s="242"/>
      <c r="DX31" s="242"/>
      <c r="DY31" s="242"/>
      <c r="DZ31" s="242"/>
      <c r="EA31" s="242"/>
      <c r="EB31" s="243"/>
      <c r="EC31" s="301" t="s">
        <v>2394</v>
      </c>
      <c r="ED31" s="302"/>
      <c r="EE31" s="302"/>
      <c r="EF31" s="302"/>
      <c r="EG31" s="302"/>
      <c r="EH31" s="302"/>
      <c r="EI31" s="302"/>
      <c r="EJ31" s="302"/>
      <c r="EK31" s="302"/>
      <c r="EL31" s="302"/>
      <c r="EM31" s="302"/>
      <c r="EN31" s="302"/>
      <c r="EO31" s="302"/>
      <c r="EP31" s="302"/>
      <c r="EQ31" s="302"/>
      <c r="ER31" s="302"/>
      <c r="ES31" s="302"/>
      <c r="ET31" s="302"/>
      <c r="EU31" s="302"/>
      <c r="EV31" s="302"/>
      <c r="EW31" s="302"/>
      <c r="EX31" s="302"/>
      <c r="EY31" s="302"/>
      <c r="EZ31" s="302"/>
      <c r="FA31" s="302"/>
      <c r="FB31" s="302"/>
      <c r="FC31" s="302"/>
      <c r="FD31" s="302"/>
      <c r="FE31" s="303"/>
    </row>
    <row r="32" spans="1:161" s="13" customFormat="1" ht="12" customHeight="1" x14ac:dyDescent="0.2">
      <c r="A32" s="27"/>
      <c r="B32" s="325" t="s">
        <v>792</v>
      </c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325"/>
      <c r="BD32" s="325"/>
      <c r="BE32" s="325"/>
      <c r="BF32" s="325"/>
      <c r="BG32" s="325"/>
      <c r="BH32" s="325"/>
      <c r="BI32" s="325"/>
      <c r="BJ32" s="325"/>
      <c r="BK32" s="325"/>
      <c r="BL32" s="325"/>
      <c r="BM32" s="325"/>
      <c r="BN32" s="325"/>
      <c r="BO32" s="325"/>
      <c r="BP32" s="325"/>
      <c r="BQ32" s="325"/>
      <c r="BR32" s="325"/>
      <c r="BS32" s="325"/>
      <c r="BT32" s="325"/>
      <c r="BU32" s="325"/>
      <c r="BV32" s="325"/>
      <c r="BW32" s="325"/>
      <c r="BX32" s="325"/>
      <c r="BY32" s="325"/>
      <c r="BZ32" s="325"/>
      <c r="CA32" s="325"/>
      <c r="CB32" s="325"/>
      <c r="CC32" s="325"/>
      <c r="CD32" s="325"/>
      <c r="CE32" s="325"/>
      <c r="CF32" s="325"/>
      <c r="CG32" s="325"/>
      <c r="CH32" s="325"/>
      <c r="CI32" s="325"/>
      <c r="CJ32" s="325"/>
      <c r="CK32" s="325"/>
      <c r="CL32" s="325"/>
      <c r="CM32" s="325"/>
      <c r="CN32" s="325"/>
      <c r="CO32" s="325"/>
      <c r="CP32" s="325"/>
      <c r="CQ32" s="325"/>
      <c r="CR32" s="325"/>
      <c r="CS32" s="325"/>
      <c r="CT32" s="325"/>
      <c r="CU32" s="325"/>
      <c r="CV32" s="325"/>
      <c r="CW32" s="325"/>
      <c r="CX32" s="325"/>
      <c r="CY32" s="325"/>
      <c r="CZ32" s="325"/>
      <c r="DA32" s="325"/>
      <c r="DB32" s="325"/>
      <c r="DC32" s="325"/>
      <c r="DD32" s="325"/>
      <c r="DE32" s="325"/>
      <c r="DF32" s="325"/>
      <c r="DG32" s="325"/>
      <c r="DH32" s="325"/>
      <c r="DI32" s="325"/>
      <c r="DJ32" s="325"/>
      <c r="DK32" s="325"/>
      <c r="DL32" s="325"/>
      <c r="DM32" s="325"/>
      <c r="DN32" s="325"/>
      <c r="DO32" s="325"/>
      <c r="DP32" s="326"/>
      <c r="DQ32" s="241" t="s">
        <v>706</v>
      </c>
      <c r="DR32" s="242"/>
      <c r="DS32" s="242"/>
      <c r="DT32" s="242"/>
      <c r="DU32" s="242"/>
      <c r="DV32" s="242"/>
      <c r="DW32" s="242"/>
      <c r="DX32" s="242"/>
      <c r="DY32" s="242"/>
      <c r="DZ32" s="242"/>
      <c r="EA32" s="242"/>
      <c r="EB32" s="243"/>
      <c r="EC32" s="301" t="s">
        <v>2396</v>
      </c>
      <c r="ED32" s="302"/>
      <c r="EE32" s="302"/>
      <c r="EF32" s="302"/>
      <c r="EG32" s="302"/>
      <c r="EH32" s="302"/>
      <c r="EI32" s="302"/>
      <c r="EJ32" s="302"/>
      <c r="EK32" s="302"/>
      <c r="EL32" s="302"/>
      <c r="EM32" s="302"/>
      <c r="EN32" s="302"/>
      <c r="EO32" s="302"/>
      <c r="EP32" s="302"/>
      <c r="EQ32" s="302"/>
      <c r="ER32" s="302"/>
      <c r="ES32" s="302"/>
      <c r="ET32" s="302"/>
      <c r="EU32" s="302"/>
      <c r="EV32" s="302"/>
      <c r="EW32" s="302"/>
      <c r="EX32" s="302"/>
      <c r="EY32" s="302"/>
      <c r="EZ32" s="302"/>
      <c r="FA32" s="302"/>
      <c r="FB32" s="302"/>
      <c r="FC32" s="302"/>
      <c r="FD32" s="302"/>
      <c r="FE32" s="303"/>
    </row>
  </sheetData>
  <sheetProtection algorithmName="SHA-512" hashValue="cgBBtWhqydIc8OUHdMILp3lfaomctPiGuP3tWyaqD3Szj+6ggIosx6xAFpjdeX6fhKz/bbKcsuxJ8dU9d6lKzQ==" saltValue="Er8Zp/F8G77L4JZyFPj3QQ==" spinCount="100000" sheet="1" objects="1" scenarios="1"/>
  <mergeCells count="75">
    <mergeCell ref="A4:DP4"/>
    <mergeCell ref="A5:DP5"/>
    <mergeCell ref="B6:DP6"/>
    <mergeCell ref="B7:DP7"/>
    <mergeCell ref="DQ13:EB13"/>
    <mergeCell ref="DQ11:EB11"/>
    <mergeCell ref="B11:DP11"/>
    <mergeCell ref="B8:DP8"/>
    <mergeCell ref="B9:DP9"/>
    <mergeCell ref="B10:DP10"/>
    <mergeCell ref="DQ23:EB23"/>
    <mergeCell ref="DQ6:EB7"/>
    <mergeCell ref="DQ14:EB14"/>
    <mergeCell ref="DQ22:EB22"/>
    <mergeCell ref="B16:DP16"/>
    <mergeCell ref="B17:DP17"/>
    <mergeCell ref="DQ27:EB27"/>
    <mergeCell ref="DQ28:EB28"/>
    <mergeCell ref="DQ29:EB29"/>
    <mergeCell ref="B1:FD1"/>
    <mergeCell ref="A19:FE19"/>
    <mergeCell ref="DQ16:EB16"/>
    <mergeCell ref="DQ17:EB17"/>
    <mergeCell ref="DQ15:EB15"/>
    <mergeCell ref="DQ4:EB4"/>
    <mergeCell ref="DQ5:EB5"/>
    <mergeCell ref="DQ8:EB8"/>
    <mergeCell ref="DQ9:EB9"/>
    <mergeCell ref="DQ10:EB10"/>
    <mergeCell ref="DQ12:EB12"/>
    <mergeCell ref="B14:DP14"/>
    <mergeCell ref="B15:DP15"/>
    <mergeCell ref="EC4:FE4"/>
    <mergeCell ref="EC5:FE5"/>
    <mergeCell ref="EC8:FE8"/>
    <mergeCell ref="EC9:FE9"/>
    <mergeCell ref="EC10:FE10"/>
    <mergeCell ref="EC6:FE7"/>
    <mergeCell ref="EC12:FE12"/>
    <mergeCell ref="EC13:FE13"/>
    <mergeCell ref="EC14:FE14"/>
    <mergeCell ref="EC15:FE15"/>
    <mergeCell ref="A20:FE20"/>
    <mergeCell ref="B32:DP32"/>
    <mergeCell ref="EC31:FE31"/>
    <mergeCell ref="EC32:FE32"/>
    <mergeCell ref="EC24:FE25"/>
    <mergeCell ref="B24:DP24"/>
    <mergeCell ref="B25:DP25"/>
    <mergeCell ref="B26:DP26"/>
    <mergeCell ref="B27:DP27"/>
    <mergeCell ref="B28:DP28"/>
    <mergeCell ref="EC27:FE27"/>
    <mergeCell ref="EC26:FE26"/>
    <mergeCell ref="DQ32:EB32"/>
    <mergeCell ref="DQ31:EB31"/>
    <mergeCell ref="DQ24:EB25"/>
    <mergeCell ref="DQ30:EB30"/>
    <mergeCell ref="DQ26:EB26"/>
    <mergeCell ref="B2:FD2"/>
    <mergeCell ref="B29:DP29"/>
    <mergeCell ref="B30:DP30"/>
    <mergeCell ref="B31:DP31"/>
    <mergeCell ref="A22:DP22"/>
    <mergeCell ref="A23:DP23"/>
    <mergeCell ref="EC28:FE28"/>
    <mergeCell ref="EC29:FE29"/>
    <mergeCell ref="EC30:FE30"/>
    <mergeCell ref="EC23:FE23"/>
    <mergeCell ref="EC11:FE11"/>
    <mergeCell ref="B12:DP12"/>
    <mergeCell ref="B13:DP13"/>
    <mergeCell ref="EC16:FE16"/>
    <mergeCell ref="EC17:FE17"/>
    <mergeCell ref="EC22:FE22"/>
  </mergeCells>
  <phoneticPr fontId="7" type="noConversion"/>
  <dataValidations count="1">
    <dataValidation type="list" showErrorMessage="1" errorTitle="ОШИБКА" error="Выберите данные из списка" sqref="EC6 EC8:FE17 EC24 EC26:FE32">
      <formula1>Строки1501</formula1>
    </dataValidation>
  </dataValidation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27"/>
  <sheetViews>
    <sheetView view="pageBreakPreview" zoomScaleNormal="100" workbookViewId="0">
      <selection activeCell="DJ6" sqref="DJ6:DX18"/>
    </sheetView>
  </sheetViews>
  <sheetFormatPr defaultColWidth="0.85546875" defaultRowHeight="12.75" x14ac:dyDescent="0.2"/>
  <cols>
    <col min="1" max="164" width="0.85546875" style="1"/>
    <col min="165" max="165" width="18.85546875" style="1" customWidth="1"/>
    <col min="166" max="16384" width="0.85546875" style="1"/>
  </cols>
  <sheetData>
    <row r="1" spans="1:165" ht="15.75" customHeight="1" x14ac:dyDescent="0.25">
      <c r="B1" s="585" t="s">
        <v>709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5"/>
      <c r="AF1" s="585"/>
      <c r="AG1" s="585"/>
      <c r="AH1" s="585"/>
      <c r="AI1" s="585"/>
      <c r="AJ1" s="585"/>
      <c r="AK1" s="585"/>
      <c r="AL1" s="585"/>
      <c r="AM1" s="585"/>
      <c r="AN1" s="585"/>
      <c r="AO1" s="585"/>
      <c r="AP1" s="585"/>
      <c r="AQ1" s="585"/>
      <c r="AR1" s="585"/>
      <c r="AS1" s="585"/>
      <c r="AT1" s="585"/>
      <c r="AU1" s="585"/>
      <c r="AV1" s="585"/>
      <c r="AW1" s="585"/>
      <c r="AX1" s="585"/>
      <c r="AY1" s="585"/>
      <c r="AZ1" s="585"/>
      <c r="BA1" s="585"/>
      <c r="BB1" s="585"/>
      <c r="BC1" s="585"/>
      <c r="BD1" s="585"/>
      <c r="BE1" s="585"/>
      <c r="BF1" s="585"/>
      <c r="BG1" s="585"/>
      <c r="BH1" s="585"/>
      <c r="BI1" s="585"/>
      <c r="BJ1" s="585"/>
      <c r="BK1" s="585"/>
      <c r="BL1" s="585"/>
      <c r="BM1" s="585"/>
      <c r="BN1" s="585"/>
      <c r="BO1" s="585"/>
      <c r="BP1" s="585"/>
      <c r="BQ1" s="585"/>
      <c r="BR1" s="585"/>
      <c r="BS1" s="585"/>
      <c r="BT1" s="585"/>
      <c r="BU1" s="585"/>
      <c r="BV1" s="585"/>
      <c r="BW1" s="585"/>
      <c r="BX1" s="585"/>
      <c r="BY1" s="585"/>
      <c r="BZ1" s="585"/>
      <c r="CA1" s="585"/>
      <c r="CB1" s="585"/>
      <c r="CC1" s="585"/>
      <c r="CD1" s="585"/>
      <c r="CE1" s="585"/>
      <c r="CF1" s="585"/>
      <c r="CG1" s="585"/>
      <c r="CH1" s="585"/>
      <c r="CI1" s="585"/>
      <c r="CJ1" s="585"/>
      <c r="CK1" s="585"/>
      <c r="CL1" s="585"/>
      <c r="CM1" s="585"/>
      <c r="CN1" s="585"/>
      <c r="CO1" s="585"/>
      <c r="CP1" s="585"/>
      <c r="CQ1" s="585"/>
      <c r="CR1" s="585"/>
      <c r="CS1" s="585"/>
      <c r="CT1" s="585"/>
      <c r="CU1" s="585"/>
      <c r="CV1" s="585"/>
      <c r="CW1" s="585"/>
      <c r="CX1" s="585"/>
      <c r="CY1" s="585"/>
      <c r="CZ1" s="585"/>
      <c r="DA1" s="585"/>
      <c r="DB1" s="585"/>
      <c r="DC1" s="585"/>
      <c r="DD1" s="585"/>
      <c r="DE1" s="585"/>
      <c r="DF1" s="585"/>
      <c r="DG1" s="585"/>
      <c r="DH1" s="585"/>
      <c r="DI1" s="585"/>
      <c r="DJ1" s="585"/>
      <c r="DK1" s="585"/>
      <c r="DL1" s="585"/>
      <c r="DM1" s="585"/>
      <c r="DN1" s="585"/>
      <c r="DO1" s="585"/>
      <c r="DP1" s="585"/>
      <c r="DQ1" s="585"/>
      <c r="DR1" s="585"/>
      <c r="DS1" s="585"/>
      <c r="DT1" s="585"/>
      <c r="DU1" s="585"/>
      <c r="DV1" s="585"/>
      <c r="DW1" s="585"/>
      <c r="DX1" s="585"/>
      <c r="DY1" s="585"/>
      <c r="DZ1" s="585"/>
      <c r="EA1" s="585"/>
      <c r="EB1" s="585"/>
      <c r="EC1" s="585"/>
      <c r="ED1" s="585"/>
      <c r="EE1" s="585"/>
      <c r="EF1" s="585"/>
      <c r="EG1" s="585"/>
      <c r="EH1" s="585"/>
      <c r="EI1" s="585"/>
      <c r="EJ1" s="585"/>
      <c r="EK1" s="585"/>
      <c r="EL1" s="585"/>
      <c r="EM1" s="585"/>
      <c r="EN1" s="585"/>
      <c r="EO1" s="585"/>
      <c r="EP1" s="585"/>
      <c r="EQ1" s="585"/>
      <c r="ER1" s="585"/>
      <c r="ES1" s="585"/>
      <c r="ET1" s="585"/>
      <c r="EU1" s="585"/>
      <c r="EV1" s="585"/>
      <c r="EW1" s="585"/>
      <c r="EX1" s="585"/>
      <c r="EY1" s="585"/>
      <c r="EZ1" s="585"/>
      <c r="FA1" s="585"/>
      <c r="FB1" s="585"/>
      <c r="FC1" s="585"/>
      <c r="FD1" s="585"/>
      <c r="FI1" s="227" t="s">
        <v>2431</v>
      </c>
    </row>
    <row r="2" spans="1:165" ht="63" customHeight="1" x14ac:dyDescent="0.25">
      <c r="B2" s="465" t="s">
        <v>578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  <c r="AQ2" s="465"/>
      <c r="AR2" s="465"/>
      <c r="AS2" s="465"/>
      <c r="AT2" s="465"/>
      <c r="AU2" s="465"/>
      <c r="AV2" s="465"/>
      <c r="AW2" s="465"/>
      <c r="AX2" s="465"/>
      <c r="AY2" s="465"/>
      <c r="AZ2" s="465"/>
      <c r="BA2" s="465"/>
      <c r="BB2" s="465"/>
      <c r="BC2" s="465"/>
      <c r="BD2" s="465"/>
      <c r="BE2" s="465"/>
      <c r="BF2" s="465"/>
      <c r="BG2" s="465"/>
      <c r="BH2" s="465"/>
      <c r="BI2" s="465"/>
      <c r="BJ2" s="465"/>
      <c r="BK2" s="465"/>
      <c r="BL2" s="465"/>
      <c r="BM2" s="465"/>
      <c r="BN2" s="465"/>
      <c r="BO2" s="465"/>
      <c r="BP2" s="465"/>
      <c r="BQ2" s="465"/>
      <c r="BR2" s="465"/>
      <c r="BS2" s="465"/>
      <c r="BT2" s="465"/>
      <c r="BU2" s="465"/>
      <c r="BV2" s="465"/>
      <c r="BW2" s="465"/>
      <c r="BX2" s="465"/>
      <c r="BY2" s="465"/>
      <c r="BZ2" s="465"/>
      <c r="CA2" s="465"/>
      <c r="CB2" s="465"/>
      <c r="CC2" s="465"/>
      <c r="CD2" s="465"/>
      <c r="CE2" s="465"/>
      <c r="CF2" s="465"/>
      <c r="CG2" s="465"/>
      <c r="CH2" s="465"/>
      <c r="CI2" s="465"/>
      <c r="CJ2" s="465"/>
      <c r="CK2" s="465"/>
      <c r="CL2" s="465"/>
      <c r="CM2" s="465"/>
      <c r="CN2" s="465"/>
      <c r="CO2" s="465"/>
      <c r="CP2" s="465"/>
      <c r="CQ2" s="465"/>
      <c r="CR2" s="465"/>
      <c r="CS2" s="465"/>
      <c r="CT2" s="465"/>
      <c r="CU2" s="465"/>
      <c r="CV2" s="465"/>
      <c r="CW2" s="465"/>
      <c r="CX2" s="465"/>
      <c r="CY2" s="465"/>
      <c r="CZ2" s="465"/>
      <c r="DA2" s="465"/>
      <c r="DB2" s="465"/>
      <c r="DC2" s="465"/>
      <c r="DD2" s="465"/>
      <c r="DE2" s="465"/>
      <c r="DF2" s="465"/>
      <c r="DG2" s="465"/>
      <c r="DH2" s="465"/>
      <c r="DI2" s="465"/>
      <c r="DJ2" s="465"/>
      <c r="DK2" s="465"/>
      <c r="DL2" s="465"/>
      <c r="DM2" s="465"/>
      <c r="DN2" s="465"/>
      <c r="DO2" s="465"/>
      <c r="DP2" s="465"/>
      <c r="DQ2" s="465"/>
      <c r="DR2" s="465"/>
      <c r="DS2" s="465"/>
      <c r="DT2" s="465"/>
      <c r="DU2" s="465"/>
      <c r="DV2" s="465"/>
      <c r="DW2" s="465"/>
      <c r="DX2" s="465"/>
      <c r="DY2" s="465"/>
      <c r="DZ2" s="465"/>
      <c r="EA2" s="465"/>
      <c r="EB2" s="465"/>
      <c r="EC2" s="465"/>
      <c r="ED2" s="465"/>
      <c r="EE2" s="465"/>
      <c r="EF2" s="465"/>
      <c r="EG2" s="465"/>
      <c r="EH2" s="465"/>
      <c r="EI2" s="465"/>
      <c r="EJ2" s="465"/>
      <c r="EK2" s="465"/>
      <c r="EL2" s="465"/>
      <c r="EM2" s="465"/>
      <c r="EN2" s="465"/>
      <c r="EO2" s="465"/>
      <c r="EP2" s="465"/>
      <c r="EQ2" s="465"/>
      <c r="ER2" s="465"/>
      <c r="ES2" s="465"/>
      <c r="ET2" s="465"/>
      <c r="EU2" s="465"/>
      <c r="EV2" s="465"/>
      <c r="EW2" s="465"/>
      <c r="EX2" s="465"/>
      <c r="EY2" s="465"/>
      <c r="EZ2" s="465"/>
      <c r="FA2" s="465"/>
      <c r="FB2" s="465"/>
      <c r="FC2" s="465"/>
      <c r="FD2" s="465"/>
      <c r="FE2" s="92"/>
      <c r="FI2" s="227"/>
    </row>
    <row r="3" spans="1:165" ht="21" customHeight="1" x14ac:dyDescent="0.2">
      <c r="FI3" s="138">
        <f>ПРОВЕРКА!B1495</f>
        <v>0</v>
      </c>
    </row>
    <row r="4" spans="1:165" ht="45" customHeight="1" x14ac:dyDescent="0.2">
      <c r="A4" s="228" t="s">
        <v>48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30"/>
      <c r="CW4" s="228" t="s">
        <v>82</v>
      </c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30"/>
      <c r="DJ4" s="228" t="s">
        <v>49</v>
      </c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30"/>
      <c r="DY4" s="228" t="s">
        <v>710</v>
      </c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30"/>
      <c r="FI4" s="49"/>
    </row>
    <row r="5" spans="1:165" x14ac:dyDescent="0.2">
      <c r="A5" s="231">
        <v>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3"/>
      <c r="CW5" s="231">
        <v>2</v>
      </c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3"/>
      <c r="DJ5" s="231">
        <v>3</v>
      </c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3"/>
      <c r="DY5" s="231">
        <v>4</v>
      </c>
      <c r="DZ5" s="232"/>
      <c r="EA5" s="232"/>
      <c r="EB5" s="232"/>
      <c r="EC5" s="232"/>
      <c r="ED5" s="232"/>
      <c r="EE5" s="232"/>
      <c r="EF5" s="232"/>
      <c r="EG5" s="232"/>
      <c r="EH5" s="232"/>
      <c r="EI5" s="232"/>
      <c r="EJ5" s="232"/>
      <c r="EK5" s="232"/>
      <c r="EL5" s="232"/>
      <c r="EM5" s="232"/>
      <c r="EN5" s="232"/>
      <c r="EO5" s="232"/>
      <c r="EP5" s="232"/>
      <c r="EQ5" s="232"/>
      <c r="ER5" s="232"/>
      <c r="ES5" s="232"/>
      <c r="ET5" s="232"/>
      <c r="EU5" s="232"/>
      <c r="EV5" s="232"/>
      <c r="EW5" s="232"/>
      <c r="EX5" s="232"/>
      <c r="EY5" s="232"/>
      <c r="EZ5" s="232"/>
      <c r="FA5" s="232"/>
      <c r="FB5" s="232"/>
      <c r="FC5" s="232"/>
      <c r="FD5" s="232"/>
      <c r="FE5" s="233"/>
    </row>
    <row r="6" spans="1:165" x14ac:dyDescent="0.2">
      <c r="A6" s="17"/>
      <c r="B6" s="239" t="s">
        <v>179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39"/>
      <c r="CK6" s="239"/>
      <c r="CL6" s="239"/>
      <c r="CM6" s="239"/>
      <c r="CN6" s="239"/>
      <c r="CO6" s="239"/>
      <c r="CP6" s="239"/>
      <c r="CQ6" s="239"/>
      <c r="CR6" s="239"/>
      <c r="CS6" s="239"/>
      <c r="CT6" s="239"/>
      <c r="CU6" s="239"/>
      <c r="CV6" s="240"/>
      <c r="CW6" s="241" t="s">
        <v>711</v>
      </c>
      <c r="CX6" s="242"/>
      <c r="CY6" s="242"/>
      <c r="CZ6" s="242"/>
      <c r="DA6" s="242"/>
      <c r="DB6" s="242"/>
      <c r="DC6" s="242"/>
      <c r="DD6" s="242"/>
      <c r="DE6" s="242"/>
      <c r="DF6" s="242"/>
      <c r="DG6" s="242"/>
      <c r="DH6" s="242"/>
      <c r="DI6" s="243"/>
      <c r="DJ6" s="301">
        <v>29</v>
      </c>
      <c r="DK6" s="302"/>
      <c r="DL6" s="302"/>
      <c r="DM6" s="302"/>
      <c r="DN6" s="302"/>
      <c r="DO6" s="302"/>
      <c r="DP6" s="302"/>
      <c r="DQ6" s="302"/>
      <c r="DR6" s="302"/>
      <c r="DS6" s="302"/>
      <c r="DT6" s="302"/>
      <c r="DU6" s="302"/>
      <c r="DV6" s="302"/>
      <c r="DW6" s="302"/>
      <c r="DX6" s="303"/>
      <c r="DY6" s="301">
        <v>9</v>
      </c>
      <c r="DZ6" s="302"/>
      <c r="EA6" s="302"/>
      <c r="EB6" s="302"/>
      <c r="EC6" s="302"/>
      <c r="ED6" s="302"/>
      <c r="EE6" s="302"/>
      <c r="EF6" s="302"/>
      <c r="EG6" s="302"/>
      <c r="EH6" s="302"/>
      <c r="EI6" s="302"/>
      <c r="EJ6" s="302"/>
      <c r="EK6" s="302"/>
      <c r="EL6" s="302"/>
      <c r="EM6" s="302"/>
      <c r="EN6" s="302"/>
      <c r="EO6" s="302"/>
      <c r="EP6" s="302"/>
      <c r="EQ6" s="302"/>
      <c r="ER6" s="302"/>
      <c r="ES6" s="302"/>
      <c r="ET6" s="302"/>
      <c r="EU6" s="302"/>
      <c r="EV6" s="302"/>
      <c r="EW6" s="302"/>
      <c r="EX6" s="302"/>
      <c r="EY6" s="302"/>
      <c r="EZ6" s="302"/>
      <c r="FA6" s="302"/>
      <c r="FB6" s="302"/>
      <c r="FC6" s="302"/>
      <c r="FD6" s="302"/>
      <c r="FE6" s="303"/>
    </row>
    <row r="7" spans="1:165" x14ac:dyDescent="0.2">
      <c r="A7" s="19"/>
      <c r="B7" s="331" t="s">
        <v>83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331"/>
      <c r="AO7" s="331"/>
      <c r="AP7" s="331"/>
      <c r="AQ7" s="331"/>
      <c r="AR7" s="331"/>
      <c r="AS7" s="331"/>
      <c r="AT7" s="331"/>
      <c r="AU7" s="331"/>
      <c r="AV7" s="331"/>
      <c r="AW7" s="331"/>
      <c r="AX7" s="331"/>
      <c r="AY7" s="331"/>
      <c r="AZ7" s="331"/>
      <c r="BA7" s="331"/>
      <c r="BB7" s="331"/>
      <c r="BC7" s="331"/>
      <c r="BD7" s="331"/>
      <c r="BE7" s="331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31"/>
      <c r="CA7" s="331"/>
      <c r="CB7" s="331"/>
      <c r="CC7" s="331"/>
      <c r="CD7" s="331"/>
      <c r="CE7" s="331"/>
      <c r="CF7" s="331"/>
      <c r="CG7" s="331"/>
      <c r="CH7" s="331"/>
      <c r="CI7" s="331"/>
      <c r="CJ7" s="331"/>
      <c r="CK7" s="331"/>
      <c r="CL7" s="331"/>
      <c r="CM7" s="331"/>
      <c r="CN7" s="331"/>
      <c r="CO7" s="331"/>
      <c r="CP7" s="331"/>
      <c r="CQ7" s="331"/>
      <c r="CR7" s="331"/>
      <c r="CS7" s="331"/>
      <c r="CT7" s="331"/>
      <c r="CU7" s="331"/>
      <c r="CV7" s="332"/>
      <c r="CW7" s="317" t="s">
        <v>712</v>
      </c>
      <c r="CX7" s="318"/>
      <c r="CY7" s="318"/>
      <c r="CZ7" s="318"/>
      <c r="DA7" s="318"/>
      <c r="DB7" s="318"/>
      <c r="DC7" s="318"/>
      <c r="DD7" s="318"/>
      <c r="DE7" s="318"/>
      <c r="DF7" s="318"/>
      <c r="DG7" s="318"/>
      <c r="DH7" s="318"/>
      <c r="DI7" s="319"/>
      <c r="DJ7" s="304">
        <v>15</v>
      </c>
      <c r="DK7" s="305"/>
      <c r="DL7" s="305"/>
      <c r="DM7" s="305"/>
      <c r="DN7" s="305"/>
      <c r="DO7" s="305"/>
      <c r="DP7" s="305"/>
      <c r="DQ7" s="305"/>
      <c r="DR7" s="305"/>
      <c r="DS7" s="305"/>
      <c r="DT7" s="305"/>
      <c r="DU7" s="305"/>
      <c r="DV7" s="305"/>
      <c r="DW7" s="305"/>
      <c r="DX7" s="306"/>
      <c r="DY7" s="304">
        <v>9</v>
      </c>
      <c r="DZ7" s="305"/>
      <c r="EA7" s="305"/>
      <c r="EB7" s="305"/>
      <c r="EC7" s="305"/>
      <c r="ED7" s="305"/>
      <c r="EE7" s="305"/>
      <c r="EF7" s="305"/>
      <c r="EG7" s="305"/>
      <c r="EH7" s="305"/>
      <c r="EI7" s="305"/>
      <c r="EJ7" s="305"/>
      <c r="EK7" s="305"/>
      <c r="EL7" s="305"/>
      <c r="EM7" s="305"/>
      <c r="EN7" s="305"/>
      <c r="EO7" s="305"/>
      <c r="EP7" s="305"/>
      <c r="EQ7" s="305"/>
      <c r="ER7" s="305"/>
      <c r="ES7" s="305"/>
      <c r="ET7" s="305"/>
      <c r="EU7" s="305"/>
      <c r="EV7" s="305"/>
      <c r="EW7" s="305"/>
      <c r="EX7" s="305"/>
      <c r="EY7" s="305"/>
      <c r="EZ7" s="305"/>
      <c r="FA7" s="305"/>
      <c r="FB7" s="305"/>
      <c r="FC7" s="305"/>
      <c r="FD7" s="305"/>
      <c r="FE7" s="306"/>
    </row>
    <row r="8" spans="1:165" ht="12.75" customHeight="1" x14ac:dyDescent="0.2">
      <c r="A8" s="17"/>
      <c r="B8" s="594" t="s">
        <v>180</v>
      </c>
      <c r="C8" s="594"/>
      <c r="D8" s="594"/>
      <c r="E8" s="594"/>
      <c r="F8" s="594"/>
      <c r="G8" s="594"/>
      <c r="H8" s="594"/>
      <c r="I8" s="594"/>
      <c r="J8" s="594"/>
      <c r="K8" s="594"/>
      <c r="L8" s="594"/>
      <c r="M8" s="594"/>
      <c r="N8" s="594"/>
      <c r="O8" s="594"/>
      <c r="P8" s="594"/>
      <c r="Q8" s="594"/>
      <c r="R8" s="594"/>
      <c r="S8" s="594"/>
      <c r="T8" s="594"/>
      <c r="U8" s="594"/>
      <c r="V8" s="594"/>
      <c r="W8" s="594"/>
      <c r="X8" s="594"/>
      <c r="Y8" s="594"/>
      <c r="Z8" s="594"/>
      <c r="AA8" s="594"/>
      <c r="AB8" s="594"/>
      <c r="AC8" s="594"/>
      <c r="AD8" s="594"/>
      <c r="AE8" s="594"/>
      <c r="AF8" s="594"/>
      <c r="AG8" s="594"/>
      <c r="AH8" s="594"/>
      <c r="AI8" s="594"/>
      <c r="AJ8" s="594"/>
      <c r="AK8" s="594"/>
      <c r="AL8" s="594"/>
      <c r="AM8" s="594"/>
      <c r="AN8" s="594"/>
      <c r="AO8" s="594"/>
      <c r="AP8" s="594"/>
      <c r="AQ8" s="594"/>
      <c r="AR8" s="594"/>
      <c r="AS8" s="594"/>
      <c r="AT8" s="594"/>
      <c r="AU8" s="594"/>
      <c r="AV8" s="594"/>
      <c r="AW8" s="594"/>
      <c r="AX8" s="594"/>
      <c r="AY8" s="594"/>
      <c r="AZ8" s="594"/>
      <c r="BA8" s="594"/>
      <c r="BB8" s="594"/>
      <c r="BC8" s="594"/>
      <c r="BD8" s="594"/>
      <c r="BE8" s="594"/>
      <c r="BF8" s="594"/>
      <c r="BG8" s="594"/>
      <c r="BH8" s="594"/>
      <c r="BI8" s="594"/>
      <c r="BJ8" s="594"/>
      <c r="BK8" s="594"/>
      <c r="BL8" s="594"/>
      <c r="BM8" s="594"/>
      <c r="BN8" s="594"/>
      <c r="BO8" s="594"/>
      <c r="BP8" s="594"/>
      <c r="BQ8" s="594"/>
      <c r="BR8" s="594"/>
      <c r="BS8" s="594"/>
      <c r="BT8" s="594"/>
      <c r="BU8" s="594"/>
      <c r="BV8" s="594"/>
      <c r="BW8" s="594"/>
      <c r="BX8" s="594"/>
      <c r="BY8" s="594"/>
      <c r="BZ8" s="594"/>
      <c r="CA8" s="594"/>
      <c r="CB8" s="594"/>
      <c r="CC8" s="594"/>
      <c r="CD8" s="594"/>
      <c r="CE8" s="594"/>
      <c r="CF8" s="594"/>
      <c r="CG8" s="594"/>
      <c r="CH8" s="594"/>
      <c r="CI8" s="594"/>
      <c r="CJ8" s="594"/>
      <c r="CK8" s="594"/>
      <c r="CL8" s="594"/>
      <c r="CM8" s="594"/>
      <c r="CN8" s="594"/>
      <c r="CO8" s="594"/>
      <c r="CP8" s="594"/>
      <c r="CQ8" s="594"/>
      <c r="CR8" s="594"/>
      <c r="CS8" s="594"/>
      <c r="CT8" s="594"/>
      <c r="CU8" s="594"/>
      <c r="CV8" s="595"/>
      <c r="CW8" s="320"/>
      <c r="CX8" s="321"/>
      <c r="CY8" s="321"/>
      <c r="CZ8" s="321"/>
      <c r="DA8" s="321"/>
      <c r="DB8" s="321"/>
      <c r="DC8" s="321"/>
      <c r="DD8" s="321"/>
      <c r="DE8" s="321"/>
      <c r="DF8" s="321"/>
      <c r="DG8" s="321"/>
      <c r="DH8" s="321"/>
      <c r="DI8" s="322"/>
      <c r="DJ8" s="307"/>
      <c r="DK8" s="308"/>
      <c r="DL8" s="308"/>
      <c r="DM8" s="308"/>
      <c r="DN8" s="308"/>
      <c r="DO8" s="308"/>
      <c r="DP8" s="308"/>
      <c r="DQ8" s="308"/>
      <c r="DR8" s="308"/>
      <c r="DS8" s="308"/>
      <c r="DT8" s="308"/>
      <c r="DU8" s="308"/>
      <c r="DV8" s="308"/>
      <c r="DW8" s="308"/>
      <c r="DX8" s="309"/>
      <c r="DY8" s="307"/>
      <c r="DZ8" s="308"/>
      <c r="EA8" s="308"/>
      <c r="EB8" s="308"/>
      <c r="EC8" s="308"/>
      <c r="ED8" s="308"/>
      <c r="EE8" s="308"/>
      <c r="EF8" s="308"/>
      <c r="EG8" s="308"/>
      <c r="EH8" s="308"/>
      <c r="EI8" s="308"/>
      <c r="EJ8" s="308"/>
      <c r="EK8" s="308"/>
      <c r="EL8" s="308"/>
      <c r="EM8" s="308"/>
      <c r="EN8" s="308"/>
      <c r="EO8" s="308"/>
      <c r="EP8" s="308"/>
      <c r="EQ8" s="308"/>
      <c r="ER8" s="308"/>
      <c r="ES8" s="308"/>
      <c r="ET8" s="308"/>
      <c r="EU8" s="308"/>
      <c r="EV8" s="308"/>
      <c r="EW8" s="308"/>
      <c r="EX8" s="308"/>
      <c r="EY8" s="308"/>
      <c r="EZ8" s="308"/>
      <c r="FA8" s="308"/>
      <c r="FB8" s="308"/>
      <c r="FC8" s="308"/>
      <c r="FD8" s="308"/>
      <c r="FE8" s="309"/>
    </row>
    <row r="9" spans="1:165" x14ac:dyDescent="0.2">
      <c r="A9" s="27"/>
      <c r="B9" s="586" t="s">
        <v>181</v>
      </c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  <c r="Y9" s="586"/>
      <c r="Z9" s="586"/>
      <c r="AA9" s="586"/>
      <c r="AB9" s="586"/>
      <c r="AC9" s="586"/>
      <c r="AD9" s="586"/>
      <c r="AE9" s="586"/>
      <c r="AF9" s="586"/>
      <c r="AG9" s="586"/>
      <c r="AH9" s="586"/>
      <c r="AI9" s="586"/>
      <c r="AJ9" s="586"/>
      <c r="AK9" s="586"/>
      <c r="AL9" s="586"/>
      <c r="AM9" s="586"/>
      <c r="AN9" s="586"/>
      <c r="AO9" s="586"/>
      <c r="AP9" s="586"/>
      <c r="AQ9" s="586"/>
      <c r="AR9" s="586"/>
      <c r="AS9" s="586"/>
      <c r="AT9" s="586"/>
      <c r="AU9" s="586"/>
      <c r="AV9" s="586"/>
      <c r="AW9" s="586"/>
      <c r="AX9" s="586"/>
      <c r="AY9" s="586"/>
      <c r="AZ9" s="586"/>
      <c r="BA9" s="586"/>
      <c r="BB9" s="586"/>
      <c r="BC9" s="586"/>
      <c r="BD9" s="586"/>
      <c r="BE9" s="586"/>
      <c r="BF9" s="586"/>
      <c r="BG9" s="586"/>
      <c r="BH9" s="586"/>
      <c r="BI9" s="586"/>
      <c r="BJ9" s="586"/>
      <c r="BK9" s="586"/>
      <c r="BL9" s="586"/>
      <c r="BM9" s="586"/>
      <c r="BN9" s="586"/>
      <c r="BO9" s="586"/>
      <c r="BP9" s="586"/>
      <c r="BQ9" s="586"/>
      <c r="BR9" s="586"/>
      <c r="BS9" s="586"/>
      <c r="BT9" s="586"/>
      <c r="BU9" s="586"/>
      <c r="BV9" s="586"/>
      <c r="BW9" s="586"/>
      <c r="BX9" s="586"/>
      <c r="BY9" s="586"/>
      <c r="BZ9" s="586"/>
      <c r="CA9" s="586"/>
      <c r="CB9" s="586"/>
      <c r="CC9" s="586"/>
      <c r="CD9" s="586"/>
      <c r="CE9" s="586"/>
      <c r="CF9" s="586"/>
      <c r="CG9" s="586"/>
      <c r="CH9" s="586"/>
      <c r="CI9" s="586"/>
      <c r="CJ9" s="586"/>
      <c r="CK9" s="586"/>
      <c r="CL9" s="586"/>
      <c r="CM9" s="586"/>
      <c r="CN9" s="586"/>
      <c r="CO9" s="586"/>
      <c r="CP9" s="586"/>
      <c r="CQ9" s="586"/>
      <c r="CR9" s="586"/>
      <c r="CS9" s="586"/>
      <c r="CT9" s="586"/>
      <c r="CU9" s="586"/>
      <c r="CV9" s="587"/>
      <c r="CW9" s="241" t="s">
        <v>713</v>
      </c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3"/>
      <c r="DJ9" s="301"/>
      <c r="DK9" s="302"/>
      <c r="DL9" s="302"/>
      <c r="DM9" s="302"/>
      <c r="DN9" s="302"/>
      <c r="DO9" s="302"/>
      <c r="DP9" s="302"/>
      <c r="DQ9" s="302"/>
      <c r="DR9" s="302"/>
      <c r="DS9" s="302"/>
      <c r="DT9" s="302"/>
      <c r="DU9" s="302"/>
      <c r="DV9" s="302"/>
      <c r="DW9" s="302"/>
      <c r="DX9" s="303"/>
      <c r="DY9" s="301"/>
      <c r="DZ9" s="302"/>
      <c r="EA9" s="302"/>
      <c r="EB9" s="302"/>
      <c r="EC9" s="302"/>
      <c r="ED9" s="302"/>
      <c r="EE9" s="302"/>
      <c r="EF9" s="302"/>
      <c r="EG9" s="302"/>
      <c r="EH9" s="302"/>
      <c r="EI9" s="302"/>
      <c r="EJ9" s="302"/>
      <c r="EK9" s="302"/>
      <c r="EL9" s="302"/>
      <c r="EM9" s="302"/>
      <c r="EN9" s="302"/>
      <c r="EO9" s="302"/>
      <c r="EP9" s="302"/>
      <c r="EQ9" s="302"/>
      <c r="ER9" s="302"/>
      <c r="ES9" s="302"/>
      <c r="ET9" s="302"/>
      <c r="EU9" s="302"/>
      <c r="EV9" s="302"/>
      <c r="EW9" s="302"/>
      <c r="EX9" s="302"/>
      <c r="EY9" s="302"/>
      <c r="EZ9" s="302"/>
      <c r="FA9" s="302"/>
      <c r="FB9" s="302"/>
      <c r="FC9" s="302"/>
      <c r="FD9" s="302"/>
      <c r="FE9" s="303"/>
      <c r="FI9" s="227"/>
    </row>
    <row r="10" spans="1:165" x14ac:dyDescent="0.2">
      <c r="A10" s="27"/>
      <c r="B10" s="586" t="s">
        <v>218</v>
      </c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6"/>
      <c r="AJ10" s="586"/>
      <c r="AK10" s="586"/>
      <c r="AL10" s="586"/>
      <c r="AM10" s="586"/>
      <c r="AN10" s="586"/>
      <c r="AO10" s="586"/>
      <c r="AP10" s="586"/>
      <c r="AQ10" s="586"/>
      <c r="AR10" s="586"/>
      <c r="AS10" s="586"/>
      <c r="AT10" s="586"/>
      <c r="AU10" s="586"/>
      <c r="AV10" s="586"/>
      <c r="AW10" s="586"/>
      <c r="AX10" s="586"/>
      <c r="AY10" s="586"/>
      <c r="AZ10" s="586"/>
      <c r="BA10" s="586"/>
      <c r="BB10" s="586"/>
      <c r="BC10" s="586"/>
      <c r="BD10" s="586"/>
      <c r="BE10" s="586"/>
      <c r="BF10" s="586"/>
      <c r="BG10" s="586"/>
      <c r="BH10" s="586"/>
      <c r="BI10" s="586"/>
      <c r="BJ10" s="586"/>
      <c r="BK10" s="586"/>
      <c r="BL10" s="586"/>
      <c r="BM10" s="586"/>
      <c r="BN10" s="586"/>
      <c r="BO10" s="586"/>
      <c r="BP10" s="586"/>
      <c r="BQ10" s="586"/>
      <c r="BR10" s="586"/>
      <c r="BS10" s="586"/>
      <c r="BT10" s="586"/>
      <c r="BU10" s="586"/>
      <c r="BV10" s="586"/>
      <c r="BW10" s="586"/>
      <c r="BX10" s="586"/>
      <c r="BY10" s="586"/>
      <c r="BZ10" s="586"/>
      <c r="CA10" s="586"/>
      <c r="CB10" s="586"/>
      <c r="CC10" s="586"/>
      <c r="CD10" s="586"/>
      <c r="CE10" s="586"/>
      <c r="CF10" s="586"/>
      <c r="CG10" s="586"/>
      <c r="CH10" s="586"/>
      <c r="CI10" s="586"/>
      <c r="CJ10" s="586"/>
      <c r="CK10" s="586"/>
      <c r="CL10" s="586"/>
      <c r="CM10" s="586"/>
      <c r="CN10" s="586"/>
      <c r="CO10" s="586"/>
      <c r="CP10" s="586"/>
      <c r="CQ10" s="586"/>
      <c r="CR10" s="586"/>
      <c r="CS10" s="586"/>
      <c r="CT10" s="586"/>
      <c r="CU10" s="586"/>
      <c r="CV10" s="587"/>
      <c r="CW10" s="241" t="s">
        <v>714</v>
      </c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3"/>
      <c r="DJ10" s="301">
        <v>7</v>
      </c>
      <c r="DK10" s="302"/>
      <c r="DL10" s="302"/>
      <c r="DM10" s="302"/>
      <c r="DN10" s="302"/>
      <c r="DO10" s="302"/>
      <c r="DP10" s="302"/>
      <c r="DQ10" s="302"/>
      <c r="DR10" s="302"/>
      <c r="DS10" s="302"/>
      <c r="DT10" s="302"/>
      <c r="DU10" s="302"/>
      <c r="DV10" s="302"/>
      <c r="DW10" s="302"/>
      <c r="DX10" s="303"/>
      <c r="DY10" s="301"/>
      <c r="DZ10" s="302"/>
      <c r="EA10" s="302"/>
      <c r="EB10" s="302"/>
      <c r="EC10" s="302"/>
      <c r="ED10" s="302"/>
      <c r="EE10" s="302"/>
      <c r="EF10" s="302"/>
      <c r="EG10" s="302"/>
      <c r="EH10" s="302"/>
      <c r="EI10" s="302"/>
      <c r="EJ10" s="302"/>
      <c r="EK10" s="302"/>
      <c r="EL10" s="302"/>
      <c r="EM10" s="302"/>
      <c r="EN10" s="302"/>
      <c r="EO10" s="302"/>
      <c r="EP10" s="302"/>
      <c r="EQ10" s="302"/>
      <c r="ER10" s="302"/>
      <c r="ES10" s="302"/>
      <c r="ET10" s="302"/>
      <c r="EU10" s="302"/>
      <c r="EV10" s="302"/>
      <c r="EW10" s="302"/>
      <c r="EX10" s="302"/>
      <c r="EY10" s="302"/>
      <c r="EZ10" s="302"/>
      <c r="FA10" s="302"/>
      <c r="FB10" s="302"/>
      <c r="FC10" s="302"/>
      <c r="FD10" s="302"/>
      <c r="FE10" s="303"/>
      <c r="FI10" s="227"/>
    </row>
    <row r="11" spans="1:165" x14ac:dyDescent="0.2">
      <c r="A11" s="27"/>
      <c r="B11" s="572" t="s">
        <v>182</v>
      </c>
      <c r="C11" s="572"/>
      <c r="D11" s="572"/>
      <c r="E11" s="572"/>
      <c r="F11" s="572"/>
      <c r="G11" s="572"/>
      <c r="H11" s="572"/>
      <c r="I11" s="572"/>
      <c r="J11" s="572"/>
      <c r="K11" s="572"/>
      <c r="L11" s="572"/>
      <c r="M11" s="572"/>
      <c r="N11" s="572"/>
      <c r="O11" s="572"/>
      <c r="P11" s="572"/>
      <c r="Q11" s="572"/>
      <c r="R11" s="572"/>
      <c r="S11" s="572"/>
      <c r="T11" s="572"/>
      <c r="U11" s="572"/>
      <c r="V11" s="572"/>
      <c r="W11" s="572"/>
      <c r="X11" s="572"/>
      <c r="Y11" s="572"/>
      <c r="Z11" s="572"/>
      <c r="AA11" s="572"/>
      <c r="AB11" s="572"/>
      <c r="AC11" s="572"/>
      <c r="AD11" s="572"/>
      <c r="AE11" s="572"/>
      <c r="AF11" s="572"/>
      <c r="AG11" s="572"/>
      <c r="AH11" s="572"/>
      <c r="AI11" s="572"/>
      <c r="AJ11" s="572"/>
      <c r="AK11" s="572"/>
      <c r="AL11" s="572"/>
      <c r="AM11" s="572"/>
      <c r="AN11" s="572"/>
      <c r="AO11" s="572"/>
      <c r="AP11" s="572"/>
      <c r="AQ11" s="572"/>
      <c r="AR11" s="572"/>
      <c r="AS11" s="572"/>
      <c r="AT11" s="572"/>
      <c r="AU11" s="572"/>
      <c r="AV11" s="572"/>
      <c r="AW11" s="572"/>
      <c r="AX11" s="572"/>
      <c r="AY11" s="572"/>
      <c r="AZ11" s="572"/>
      <c r="BA11" s="572"/>
      <c r="BB11" s="572"/>
      <c r="BC11" s="572"/>
      <c r="BD11" s="572"/>
      <c r="BE11" s="572"/>
      <c r="BF11" s="572"/>
      <c r="BG11" s="572"/>
      <c r="BH11" s="572"/>
      <c r="BI11" s="572"/>
      <c r="BJ11" s="572"/>
      <c r="BK11" s="572"/>
      <c r="BL11" s="572"/>
      <c r="BM11" s="572"/>
      <c r="BN11" s="572"/>
      <c r="BO11" s="572"/>
      <c r="BP11" s="572"/>
      <c r="BQ11" s="572"/>
      <c r="BR11" s="572"/>
      <c r="BS11" s="572"/>
      <c r="BT11" s="572"/>
      <c r="BU11" s="572"/>
      <c r="BV11" s="572"/>
      <c r="BW11" s="572"/>
      <c r="BX11" s="572"/>
      <c r="BY11" s="572"/>
      <c r="BZ11" s="572"/>
      <c r="CA11" s="572"/>
      <c r="CB11" s="572"/>
      <c r="CC11" s="572"/>
      <c r="CD11" s="572"/>
      <c r="CE11" s="572"/>
      <c r="CF11" s="572"/>
      <c r="CG11" s="572"/>
      <c r="CH11" s="572"/>
      <c r="CI11" s="572"/>
      <c r="CJ11" s="572"/>
      <c r="CK11" s="572"/>
      <c r="CL11" s="572"/>
      <c r="CM11" s="572"/>
      <c r="CN11" s="572"/>
      <c r="CO11" s="572"/>
      <c r="CP11" s="572"/>
      <c r="CQ11" s="572"/>
      <c r="CR11" s="572"/>
      <c r="CS11" s="572"/>
      <c r="CT11" s="572"/>
      <c r="CU11" s="572"/>
      <c r="CV11" s="573"/>
      <c r="CW11" s="241" t="s">
        <v>715</v>
      </c>
      <c r="CX11" s="242"/>
      <c r="CY11" s="242"/>
      <c r="CZ11" s="242"/>
      <c r="DA11" s="242"/>
      <c r="DB11" s="242"/>
      <c r="DC11" s="242"/>
      <c r="DD11" s="242"/>
      <c r="DE11" s="242"/>
      <c r="DF11" s="242"/>
      <c r="DG11" s="242"/>
      <c r="DH11" s="242"/>
      <c r="DI11" s="243"/>
      <c r="DJ11" s="301">
        <v>8</v>
      </c>
      <c r="DK11" s="302"/>
      <c r="DL11" s="302"/>
      <c r="DM11" s="302"/>
      <c r="DN11" s="302"/>
      <c r="DO11" s="302"/>
      <c r="DP11" s="302"/>
      <c r="DQ11" s="302"/>
      <c r="DR11" s="302"/>
      <c r="DS11" s="302"/>
      <c r="DT11" s="302"/>
      <c r="DU11" s="302"/>
      <c r="DV11" s="302"/>
      <c r="DW11" s="302"/>
      <c r="DX11" s="303"/>
      <c r="DY11" s="502" t="s">
        <v>51</v>
      </c>
      <c r="DZ11" s="503"/>
      <c r="EA11" s="503"/>
      <c r="EB11" s="503"/>
      <c r="EC11" s="503"/>
      <c r="ED11" s="503"/>
      <c r="EE11" s="503"/>
      <c r="EF11" s="503"/>
      <c r="EG11" s="503"/>
      <c r="EH11" s="503"/>
      <c r="EI11" s="503"/>
      <c r="EJ11" s="503"/>
      <c r="EK11" s="503"/>
      <c r="EL11" s="503"/>
      <c r="EM11" s="503"/>
      <c r="EN11" s="503"/>
      <c r="EO11" s="503"/>
      <c r="EP11" s="503"/>
      <c r="EQ11" s="503"/>
      <c r="ER11" s="503"/>
      <c r="ES11" s="503"/>
      <c r="ET11" s="503"/>
      <c r="EU11" s="503"/>
      <c r="EV11" s="503"/>
      <c r="EW11" s="503"/>
      <c r="EX11" s="503"/>
      <c r="EY11" s="503"/>
      <c r="EZ11" s="503"/>
      <c r="FA11" s="503"/>
      <c r="FB11" s="503"/>
      <c r="FC11" s="503"/>
      <c r="FD11" s="503"/>
      <c r="FE11" s="504"/>
      <c r="FI11" s="70"/>
    </row>
    <row r="12" spans="1:165" x14ac:dyDescent="0.2">
      <c r="A12" s="27"/>
      <c r="B12" s="572" t="s">
        <v>202</v>
      </c>
      <c r="C12" s="572"/>
      <c r="D12" s="572"/>
      <c r="E12" s="572"/>
      <c r="F12" s="572"/>
      <c r="G12" s="572"/>
      <c r="H12" s="572"/>
      <c r="I12" s="572"/>
      <c r="J12" s="572"/>
      <c r="K12" s="572"/>
      <c r="L12" s="572"/>
      <c r="M12" s="572"/>
      <c r="N12" s="572"/>
      <c r="O12" s="572"/>
      <c r="P12" s="572"/>
      <c r="Q12" s="572"/>
      <c r="R12" s="572"/>
      <c r="S12" s="572"/>
      <c r="T12" s="572"/>
      <c r="U12" s="572"/>
      <c r="V12" s="572"/>
      <c r="W12" s="572"/>
      <c r="X12" s="572"/>
      <c r="Y12" s="572"/>
      <c r="Z12" s="572"/>
      <c r="AA12" s="572"/>
      <c r="AB12" s="572"/>
      <c r="AC12" s="572"/>
      <c r="AD12" s="572"/>
      <c r="AE12" s="572"/>
      <c r="AF12" s="572"/>
      <c r="AG12" s="572"/>
      <c r="AH12" s="572"/>
      <c r="AI12" s="572"/>
      <c r="AJ12" s="572"/>
      <c r="AK12" s="572"/>
      <c r="AL12" s="572"/>
      <c r="AM12" s="572"/>
      <c r="AN12" s="572"/>
      <c r="AO12" s="572"/>
      <c r="AP12" s="572"/>
      <c r="AQ12" s="572"/>
      <c r="AR12" s="572"/>
      <c r="AS12" s="572"/>
      <c r="AT12" s="572"/>
      <c r="AU12" s="572"/>
      <c r="AV12" s="572"/>
      <c r="AW12" s="572"/>
      <c r="AX12" s="572"/>
      <c r="AY12" s="572"/>
      <c r="AZ12" s="572"/>
      <c r="BA12" s="572"/>
      <c r="BB12" s="572"/>
      <c r="BC12" s="572"/>
      <c r="BD12" s="572"/>
      <c r="BE12" s="572"/>
      <c r="BF12" s="572"/>
      <c r="BG12" s="572"/>
      <c r="BH12" s="572"/>
      <c r="BI12" s="572"/>
      <c r="BJ12" s="572"/>
      <c r="BK12" s="572"/>
      <c r="BL12" s="572"/>
      <c r="BM12" s="572"/>
      <c r="BN12" s="572"/>
      <c r="BO12" s="572"/>
      <c r="BP12" s="572"/>
      <c r="BQ12" s="572"/>
      <c r="BR12" s="572"/>
      <c r="BS12" s="572"/>
      <c r="BT12" s="572"/>
      <c r="BU12" s="572"/>
      <c r="BV12" s="572"/>
      <c r="BW12" s="572"/>
      <c r="BX12" s="572"/>
      <c r="BY12" s="572"/>
      <c r="BZ12" s="572"/>
      <c r="CA12" s="572"/>
      <c r="CB12" s="572"/>
      <c r="CC12" s="572"/>
      <c r="CD12" s="572"/>
      <c r="CE12" s="572"/>
      <c r="CF12" s="572"/>
      <c r="CG12" s="572"/>
      <c r="CH12" s="572"/>
      <c r="CI12" s="572"/>
      <c r="CJ12" s="572"/>
      <c r="CK12" s="572"/>
      <c r="CL12" s="572"/>
      <c r="CM12" s="572"/>
      <c r="CN12" s="572"/>
      <c r="CO12" s="572"/>
      <c r="CP12" s="572"/>
      <c r="CQ12" s="572"/>
      <c r="CR12" s="572"/>
      <c r="CS12" s="572"/>
      <c r="CT12" s="572"/>
      <c r="CU12" s="572"/>
      <c r="CV12" s="573"/>
      <c r="CW12" s="241" t="s">
        <v>716</v>
      </c>
      <c r="CX12" s="242"/>
      <c r="CY12" s="242"/>
      <c r="CZ12" s="242"/>
      <c r="DA12" s="242"/>
      <c r="DB12" s="242"/>
      <c r="DC12" s="242"/>
      <c r="DD12" s="242"/>
      <c r="DE12" s="242"/>
      <c r="DF12" s="242"/>
      <c r="DG12" s="242"/>
      <c r="DH12" s="242"/>
      <c r="DI12" s="243"/>
      <c r="DJ12" s="301">
        <v>14</v>
      </c>
      <c r="DK12" s="302"/>
      <c r="DL12" s="302"/>
      <c r="DM12" s="302"/>
      <c r="DN12" s="302"/>
      <c r="DO12" s="302"/>
      <c r="DP12" s="302"/>
      <c r="DQ12" s="302"/>
      <c r="DR12" s="302"/>
      <c r="DS12" s="302"/>
      <c r="DT12" s="302"/>
      <c r="DU12" s="302"/>
      <c r="DV12" s="302"/>
      <c r="DW12" s="302"/>
      <c r="DX12" s="303"/>
      <c r="DY12" s="502" t="s">
        <v>51</v>
      </c>
      <c r="DZ12" s="503"/>
      <c r="EA12" s="503"/>
      <c r="EB12" s="503"/>
      <c r="EC12" s="503"/>
      <c r="ED12" s="503"/>
      <c r="EE12" s="503"/>
      <c r="EF12" s="503"/>
      <c r="EG12" s="503"/>
      <c r="EH12" s="503"/>
      <c r="EI12" s="503"/>
      <c r="EJ12" s="503"/>
      <c r="EK12" s="503"/>
      <c r="EL12" s="503"/>
      <c r="EM12" s="503"/>
      <c r="EN12" s="503"/>
      <c r="EO12" s="503"/>
      <c r="EP12" s="503"/>
      <c r="EQ12" s="503"/>
      <c r="ER12" s="503"/>
      <c r="ES12" s="503"/>
      <c r="ET12" s="503"/>
      <c r="EU12" s="503"/>
      <c r="EV12" s="503"/>
      <c r="EW12" s="503"/>
      <c r="EX12" s="503"/>
      <c r="EY12" s="503"/>
      <c r="EZ12" s="503"/>
      <c r="FA12" s="503"/>
      <c r="FB12" s="503"/>
      <c r="FC12" s="503"/>
      <c r="FD12" s="503"/>
      <c r="FE12" s="504"/>
    </row>
    <row r="13" spans="1:165" x14ac:dyDescent="0.2">
      <c r="A13" s="27"/>
      <c r="B13" s="572" t="s">
        <v>203</v>
      </c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572"/>
      <c r="T13" s="572"/>
      <c r="U13" s="572"/>
      <c r="V13" s="572"/>
      <c r="W13" s="572"/>
      <c r="X13" s="572"/>
      <c r="Y13" s="572"/>
      <c r="Z13" s="572"/>
      <c r="AA13" s="572"/>
      <c r="AB13" s="572"/>
      <c r="AC13" s="572"/>
      <c r="AD13" s="572"/>
      <c r="AE13" s="572"/>
      <c r="AF13" s="572"/>
      <c r="AG13" s="572"/>
      <c r="AH13" s="572"/>
      <c r="AI13" s="572"/>
      <c r="AJ13" s="572"/>
      <c r="AK13" s="572"/>
      <c r="AL13" s="572"/>
      <c r="AM13" s="572"/>
      <c r="AN13" s="572"/>
      <c r="AO13" s="572"/>
      <c r="AP13" s="572"/>
      <c r="AQ13" s="572"/>
      <c r="AR13" s="572"/>
      <c r="AS13" s="572"/>
      <c r="AT13" s="572"/>
      <c r="AU13" s="572"/>
      <c r="AV13" s="572"/>
      <c r="AW13" s="572"/>
      <c r="AX13" s="572"/>
      <c r="AY13" s="572"/>
      <c r="AZ13" s="572"/>
      <c r="BA13" s="572"/>
      <c r="BB13" s="572"/>
      <c r="BC13" s="572"/>
      <c r="BD13" s="572"/>
      <c r="BE13" s="572"/>
      <c r="BF13" s="572"/>
      <c r="BG13" s="572"/>
      <c r="BH13" s="572"/>
      <c r="BI13" s="572"/>
      <c r="BJ13" s="572"/>
      <c r="BK13" s="572"/>
      <c r="BL13" s="572"/>
      <c r="BM13" s="572"/>
      <c r="BN13" s="572"/>
      <c r="BO13" s="572"/>
      <c r="BP13" s="572"/>
      <c r="BQ13" s="572"/>
      <c r="BR13" s="572"/>
      <c r="BS13" s="572"/>
      <c r="BT13" s="572"/>
      <c r="BU13" s="572"/>
      <c r="BV13" s="572"/>
      <c r="BW13" s="572"/>
      <c r="BX13" s="572"/>
      <c r="BY13" s="572"/>
      <c r="BZ13" s="572"/>
      <c r="CA13" s="572"/>
      <c r="CB13" s="572"/>
      <c r="CC13" s="572"/>
      <c r="CD13" s="572"/>
      <c r="CE13" s="572"/>
      <c r="CF13" s="572"/>
      <c r="CG13" s="572"/>
      <c r="CH13" s="572"/>
      <c r="CI13" s="572"/>
      <c r="CJ13" s="572"/>
      <c r="CK13" s="572"/>
      <c r="CL13" s="572"/>
      <c r="CM13" s="572"/>
      <c r="CN13" s="572"/>
      <c r="CO13" s="572"/>
      <c r="CP13" s="572"/>
      <c r="CQ13" s="572"/>
      <c r="CR13" s="572"/>
      <c r="CS13" s="572"/>
      <c r="CT13" s="572"/>
      <c r="CU13" s="572"/>
      <c r="CV13" s="573"/>
      <c r="CW13" s="241" t="s">
        <v>717</v>
      </c>
      <c r="CX13" s="242"/>
      <c r="CY13" s="242"/>
      <c r="CZ13" s="242"/>
      <c r="DA13" s="242"/>
      <c r="DB13" s="242"/>
      <c r="DC13" s="242"/>
      <c r="DD13" s="242"/>
      <c r="DE13" s="242"/>
      <c r="DF13" s="242"/>
      <c r="DG13" s="242"/>
      <c r="DH13" s="242"/>
      <c r="DI13" s="243"/>
      <c r="DJ13" s="301"/>
      <c r="DK13" s="302"/>
      <c r="DL13" s="302"/>
      <c r="DM13" s="302"/>
      <c r="DN13" s="302"/>
      <c r="DO13" s="302"/>
      <c r="DP13" s="302"/>
      <c r="DQ13" s="302"/>
      <c r="DR13" s="302"/>
      <c r="DS13" s="302"/>
      <c r="DT13" s="302"/>
      <c r="DU13" s="302"/>
      <c r="DV13" s="302"/>
      <c r="DW13" s="302"/>
      <c r="DX13" s="303"/>
      <c r="DY13" s="502" t="s">
        <v>51</v>
      </c>
      <c r="DZ13" s="503"/>
      <c r="EA13" s="503"/>
      <c r="EB13" s="503"/>
      <c r="EC13" s="503"/>
      <c r="ED13" s="503"/>
      <c r="EE13" s="503"/>
      <c r="EF13" s="503"/>
      <c r="EG13" s="503"/>
      <c r="EH13" s="503"/>
      <c r="EI13" s="503"/>
      <c r="EJ13" s="503"/>
      <c r="EK13" s="503"/>
      <c r="EL13" s="503"/>
      <c r="EM13" s="503"/>
      <c r="EN13" s="503"/>
      <c r="EO13" s="503"/>
      <c r="EP13" s="503"/>
      <c r="EQ13" s="503"/>
      <c r="ER13" s="503"/>
      <c r="ES13" s="503"/>
      <c r="ET13" s="503"/>
      <c r="EU13" s="503"/>
      <c r="EV13" s="503"/>
      <c r="EW13" s="503"/>
      <c r="EX13" s="503"/>
      <c r="EY13" s="503"/>
      <c r="EZ13" s="503"/>
      <c r="FA13" s="503"/>
      <c r="FB13" s="503"/>
      <c r="FC13" s="503"/>
      <c r="FD13" s="503"/>
      <c r="FE13" s="504"/>
      <c r="FI13" s="70"/>
    </row>
    <row r="14" spans="1:165" x14ac:dyDescent="0.2">
      <c r="A14" s="27"/>
      <c r="B14" s="572" t="s">
        <v>208</v>
      </c>
      <c r="C14" s="572"/>
      <c r="D14" s="572"/>
      <c r="E14" s="572"/>
      <c r="F14" s="572"/>
      <c r="G14" s="572"/>
      <c r="H14" s="572"/>
      <c r="I14" s="572"/>
      <c r="J14" s="572"/>
      <c r="K14" s="572"/>
      <c r="L14" s="572"/>
      <c r="M14" s="572"/>
      <c r="N14" s="572"/>
      <c r="O14" s="572"/>
      <c r="P14" s="572"/>
      <c r="Q14" s="572"/>
      <c r="R14" s="572"/>
      <c r="S14" s="572"/>
      <c r="T14" s="572"/>
      <c r="U14" s="572"/>
      <c r="V14" s="572"/>
      <c r="W14" s="572"/>
      <c r="X14" s="572"/>
      <c r="Y14" s="572"/>
      <c r="Z14" s="572"/>
      <c r="AA14" s="572"/>
      <c r="AB14" s="572"/>
      <c r="AC14" s="572"/>
      <c r="AD14" s="572"/>
      <c r="AE14" s="572"/>
      <c r="AF14" s="572"/>
      <c r="AG14" s="572"/>
      <c r="AH14" s="572"/>
      <c r="AI14" s="572"/>
      <c r="AJ14" s="572"/>
      <c r="AK14" s="572"/>
      <c r="AL14" s="572"/>
      <c r="AM14" s="572"/>
      <c r="AN14" s="572"/>
      <c r="AO14" s="572"/>
      <c r="AP14" s="572"/>
      <c r="AQ14" s="572"/>
      <c r="AR14" s="572"/>
      <c r="AS14" s="572"/>
      <c r="AT14" s="572"/>
      <c r="AU14" s="572"/>
      <c r="AV14" s="572"/>
      <c r="AW14" s="572"/>
      <c r="AX14" s="572"/>
      <c r="AY14" s="572"/>
      <c r="AZ14" s="572"/>
      <c r="BA14" s="572"/>
      <c r="BB14" s="572"/>
      <c r="BC14" s="572"/>
      <c r="BD14" s="572"/>
      <c r="BE14" s="572"/>
      <c r="BF14" s="572"/>
      <c r="BG14" s="572"/>
      <c r="BH14" s="572"/>
      <c r="BI14" s="572"/>
      <c r="BJ14" s="572"/>
      <c r="BK14" s="572"/>
      <c r="BL14" s="572"/>
      <c r="BM14" s="572"/>
      <c r="BN14" s="572"/>
      <c r="BO14" s="572"/>
      <c r="BP14" s="572"/>
      <c r="BQ14" s="572"/>
      <c r="BR14" s="572"/>
      <c r="BS14" s="572"/>
      <c r="BT14" s="572"/>
      <c r="BU14" s="572"/>
      <c r="BV14" s="572"/>
      <c r="BW14" s="572"/>
      <c r="BX14" s="572"/>
      <c r="BY14" s="572"/>
      <c r="BZ14" s="572"/>
      <c r="CA14" s="572"/>
      <c r="CB14" s="572"/>
      <c r="CC14" s="572"/>
      <c r="CD14" s="572"/>
      <c r="CE14" s="572"/>
      <c r="CF14" s="572"/>
      <c r="CG14" s="572"/>
      <c r="CH14" s="572"/>
      <c r="CI14" s="572"/>
      <c r="CJ14" s="572"/>
      <c r="CK14" s="572"/>
      <c r="CL14" s="572"/>
      <c r="CM14" s="572"/>
      <c r="CN14" s="572"/>
      <c r="CO14" s="572"/>
      <c r="CP14" s="572"/>
      <c r="CQ14" s="572"/>
      <c r="CR14" s="572"/>
      <c r="CS14" s="572"/>
      <c r="CT14" s="572"/>
      <c r="CU14" s="572"/>
      <c r="CV14" s="573"/>
      <c r="CW14" s="241" t="s">
        <v>718</v>
      </c>
      <c r="CX14" s="242"/>
      <c r="CY14" s="242"/>
      <c r="CZ14" s="242"/>
      <c r="DA14" s="242"/>
      <c r="DB14" s="242"/>
      <c r="DC14" s="242"/>
      <c r="DD14" s="242"/>
      <c r="DE14" s="242"/>
      <c r="DF14" s="242"/>
      <c r="DG14" s="242"/>
      <c r="DH14" s="242"/>
      <c r="DI14" s="243"/>
      <c r="DJ14" s="301">
        <v>3</v>
      </c>
      <c r="DK14" s="302"/>
      <c r="DL14" s="302"/>
      <c r="DM14" s="302"/>
      <c r="DN14" s="302"/>
      <c r="DO14" s="302"/>
      <c r="DP14" s="302"/>
      <c r="DQ14" s="302"/>
      <c r="DR14" s="302"/>
      <c r="DS14" s="302"/>
      <c r="DT14" s="302"/>
      <c r="DU14" s="302"/>
      <c r="DV14" s="302"/>
      <c r="DW14" s="302"/>
      <c r="DX14" s="303"/>
      <c r="DY14" s="502" t="s">
        <v>51</v>
      </c>
      <c r="DZ14" s="503"/>
      <c r="EA14" s="503"/>
      <c r="EB14" s="503"/>
      <c r="EC14" s="503"/>
      <c r="ED14" s="503"/>
      <c r="EE14" s="503"/>
      <c r="EF14" s="503"/>
      <c r="EG14" s="503"/>
      <c r="EH14" s="503"/>
      <c r="EI14" s="503"/>
      <c r="EJ14" s="503"/>
      <c r="EK14" s="503"/>
      <c r="EL14" s="503"/>
      <c r="EM14" s="503"/>
      <c r="EN14" s="503"/>
      <c r="EO14" s="503"/>
      <c r="EP14" s="503"/>
      <c r="EQ14" s="503"/>
      <c r="ER14" s="503"/>
      <c r="ES14" s="503"/>
      <c r="ET14" s="503"/>
      <c r="EU14" s="503"/>
      <c r="EV14" s="503"/>
      <c r="EW14" s="503"/>
      <c r="EX14" s="503"/>
      <c r="EY14" s="503"/>
      <c r="EZ14" s="503"/>
      <c r="FA14" s="503"/>
      <c r="FB14" s="503"/>
      <c r="FC14" s="503"/>
      <c r="FD14" s="503"/>
      <c r="FE14" s="504"/>
      <c r="FI14" s="49"/>
    </row>
    <row r="15" spans="1:165" ht="25.5" customHeight="1" x14ac:dyDescent="0.2">
      <c r="A15" s="27"/>
      <c r="B15" s="277" t="s">
        <v>722</v>
      </c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  <c r="AP15" s="277"/>
      <c r="AQ15" s="277"/>
      <c r="AR15" s="277"/>
      <c r="AS15" s="277"/>
      <c r="AT15" s="277"/>
      <c r="AU15" s="277"/>
      <c r="AV15" s="277"/>
      <c r="AW15" s="277"/>
      <c r="AX15" s="277"/>
      <c r="AY15" s="277"/>
      <c r="AZ15" s="277"/>
      <c r="BA15" s="277"/>
      <c r="BB15" s="277"/>
      <c r="BC15" s="277"/>
      <c r="BD15" s="277"/>
      <c r="BE15" s="27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277"/>
      <c r="CU15" s="277"/>
      <c r="CV15" s="278"/>
      <c r="CW15" s="241" t="s">
        <v>719</v>
      </c>
      <c r="CX15" s="242"/>
      <c r="CY15" s="242"/>
      <c r="CZ15" s="242"/>
      <c r="DA15" s="242"/>
      <c r="DB15" s="242"/>
      <c r="DC15" s="242"/>
      <c r="DD15" s="242"/>
      <c r="DE15" s="242"/>
      <c r="DF15" s="242"/>
      <c r="DG15" s="242"/>
      <c r="DH15" s="242"/>
      <c r="DI15" s="243"/>
      <c r="DJ15" s="301">
        <v>10</v>
      </c>
      <c r="DK15" s="302"/>
      <c r="DL15" s="302"/>
      <c r="DM15" s="302"/>
      <c r="DN15" s="302"/>
      <c r="DO15" s="302"/>
      <c r="DP15" s="302"/>
      <c r="DQ15" s="302"/>
      <c r="DR15" s="302"/>
      <c r="DS15" s="302"/>
      <c r="DT15" s="302"/>
      <c r="DU15" s="302"/>
      <c r="DV15" s="302"/>
      <c r="DW15" s="302"/>
      <c r="DX15" s="303"/>
      <c r="DY15" s="502" t="s">
        <v>51</v>
      </c>
      <c r="DZ15" s="503"/>
      <c r="EA15" s="503"/>
      <c r="EB15" s="503"/>
      <c r="EC15" s="503"/>
      <c r="ED15" s="503"/>
      <c r="EE15" s="503"/>
      <c r="EF15" s="503"/>
      <c r="EG15" s="503"/>
      <c r="EH15" s="503"/>
      <c r="EI15" s="503"/>
      <c r="EJ15" s="503"/>
      <c r="EK15" s="503"/>
      <c r="EL15" s="503"/>
      <c r="EM15" s="503"/>
      <c r="EN15" s="503"/>
      <c r="EO15" s="503"/>
      <c r="EP15" s="503"/>
      <c r="EQ15" s="503"/>
      <c r="ER15" s="503"/>
      <c r="ES15" s="503"/>
      <c r="ET15" s="503"/>
      <c r="EU15" s="503"/>
      <c r="EV15" s="503"/>
      <c r="EW15" s="503"/>
      <c r="EX15" s="503"/>
      <c r="EY15" s="503"/>
      <c r="EZ15" s="503"/>
      <c r="FA15" s="503"/>
      <c r="FB15" s="503"/>
      <c r="FC15" s="503"/>
      <c r="FD15" s="503"/>
      <c r="FE15" s="504"/>
      <c r="FI15" s="50"/>
    </row>
    <row r="16" spans="1:165" x14ac:dyDescent="0.2">
      <c r="A16" s="19"/>
      <c r="B16" s="279" t="s">
        <v>187</v>
      </c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  <c r="BM16" s="279"/>
      <c r="BN16" s="279"/>
      <c r="BO16" s="279"/>
      <c r="BP16" s="279"/>
      <c r="BQ16" s="279"/>
      <c r="BR16" s="279"/>
      <c r="BS16" s="279"/>
      <c r="BT16" s="279"/>
      <c r="BU16" s="279"/>
      <c r="BV16" s="279"/>
      <c r="BW16" s="279"/>
      <c r="BX16" s="279"/>
      <c r="BY16" s="279"/>
      <c r="BZ16" s="279"/>
      <c r="CA16" s="279"/>
      <c r="CB16" s="279"/>
      <c r="CC16" s="279"/>
      <c r="CD16" s="279"/>
      <c r="CE16" s="279"/>
      <c r="CF16" s="279"/>
      <c r="CG16" s="279"/>
      <c r="CH16" s="279"/>
      <c r="CI16" s="279"/>
      <c r="CJ16" s="279"/>
      <c r="CK16" s="279"/>
      <c r="CL16" s="279"/>
      <c r="CM16" s="279"/>
      <c r="CN16" s="279"/>
      <c r="CO16" s="279"/>
      <c r="CP16" s="279"/>
      <c r="CQ16" s="279"/>
      <c r="CR16" s="279"/>
      <c r="CS16" s="279"/>
      <c r="CT16" s="279"/>
      <c r="CU16" s="279"/>
      <c r="CV16" s="280"/>
      <c r="CW16" s="317" t="s">
        <v>720</v>
      </c>
      <c r="CX16" s="318"/>
      <c r="CY16" s="318"/>
      <c r="CZ16" s="318"/>
      <c r="DA16" s="318"/>
      <c r="DB16" s="318"/>
      <c r="DC16" s="318"/>
      <c r="DD16" s="318"/>
      <c r="DE16" s="318"/>
      <c r="DF16" s="318"/>
      <c r="DG16" s="318"/>
      <c r="DH16" s="318"/>
      <c r="DI16" s="319"/>
      <c r="DJ16" s="304" t="s">
        <v>2394</v>
      </c>
      <c r="DK16" s="305"/>
      <c r="DL16" s="305"/>
      <c r="DM16" s="305"/>
      <c r="DN16" s="305"/>
      <c r="DO16" s="305"/>
      <c r="DP16" s="305"/>
      <c r="DQ16" s="305"/>
      <c r="DR16" s="305"/>
      <c r="DS16" s="305"/>
      <c r="DT16" s="305"/>
      <c r="DU16" s="305"/>
      <c r="DV16" s="305"/>
      <c r="DW16" s="305"/>
      <c r="DX16" s="306"/>
      <c r="DY16" s="588" t="s">
        <v>51</v>
      </c>
      <c r="DZ16" s="589"/>
      <c r="EA16" s="589"/>
      <c r="EB16" s="589"/>
      <c r="EC16" s="589"/>
      <c r="ED16" s="589"/>
      <c r="EE16" s="589"/>
      <c r="EF16" s="589"/>
      <c r="EG16" s="589"/>
      <c r="EH16" s="589"/>
      <c r="EI16" s="589"/>
      <c r="EJ16" s="589"/>
      <c r="EK16" s="589"/>
      <c r="EL16" s="589"/>
      <c r="EM16" s="589"/>
      <c r="EN16" s="589"/>
      <c r="EO16" s="589"/>
      <c r="EP16" s="589"/>
      <c r="EQ16" s="589"/>
      <c r="ER16" s="589"/>
      <c r="ES16" s="589"/>
      <c r="ET16" s="589"/>
      <c r="EU16" s="589"/>
      <c r="EV16" s="589"/>
      <c r="EW16" s="589"/>
      <c r="EX16" s="589"/>
      <c r="EY16" s="589"/>
      <c r="EZ16" s="589"/>
      <c r="FA16" s="589"/>
      <c r="FB16" s="589"/>
      <c r="FC16" s="589"/>
      <c r="FD16" s="589"/>
      <c r="FE16" s="590"/>
    </row>
    <row r="17" spans="1:165" ht="12.75" customHeight="1" x14ac:dyDescent="0.2">
      <c r="A17" s="17"/>
      <c r="B17" s="594" t="s">
        <v>219</v>
      </c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594"/>
      <c r="AB17" s="594"/>
      <c r="AC17" s="594"/>
      <c r="AD17" s="594"/>
      <c r="AE17" s="594"/>
      <c r="AF17" s="594"/>
      <c r="AG17" s="594"/>
      <c r="AH17" s="594"/>
      <c r="AI17" s="594"/>
      <c r="AJ17" s="594"/>
      <c r="AK17" s="594"/>
      <c r="AL17" s="594"/>
      <c r="AM17" s="594"/>
      <c r="AN17" s="594"/>
      <c r="AO17" s="594"/>
      <c r="AP17" s="594"/>
      <c r="AQ17" s="594"/>
      <c r="AR17" s="594"/>
      <c r="AS17" s="594"/>
      <c r="AT17" s="594"/>
      <c r="AU17" s="594"/>
      <c r="AV17" s="594"/>
      <c r="AW17" s="594"/>
      <c r="AX17" s="594"/>
      <c r="AY17" s="594"/>
      <c r="AZ17" s="594"/>
      <c r="BA17" s="594"/>
      <c r="BB17" s="594"/>
      <c r="BC17" s="594"/>
      <c r="BD17" s="594"/>
      <c r="BE17" s="594"/>
      <c r="BF17" s="594"/>
      <c r="BG17" s="594"/>
      <c r="BH17" s="594"/>
      <c r="BI17" s="594"/>
      <c r="BJ17" s="594"/>
      <c r="BK17" s="594"/>
      <c r="BL17" s="594"/>
      <c r="BM17" s="594"/>
      <c r="BN17" s="594"/>
      <c r="BO17" s="594"/>
      <c r="BP17" s="594"/>
      <c r="BQ17" s="594"/>
      <c r="BR17" s="594"/>
      <c r="BS17" s="594"/>
      <c r="BT17" s="594"/>
      <c r="BU17" s="594"/>
      <c r="BV17" s="594"/>
      <c r="BW17" s="594"/>
      <c r="BX17" s="594"/>
      <c r="BY17" s="594"/>
      <c r="BZ17" s="594"/>
      <c r="CA17" s="594"/>
      <c r="CB17" s="594"/>
      <c r="CC17" s="594"/>
      <c r="CD17" s="594"/>
      <c r="CE17" s="594"/>
      <c r="CF17" s="594"/>
      <c r="CG17" s="594"/>
      <c r="CH17" s="594"/>
      <c r="CI17" s="594"/>
      <c r="CJ17" s="594"/>
      <c r="CK17" s="594"/>
      <c r="CL17" s="594"/>
      <c r="CM17" s="594"/>
      <c r="CN17" s="594"/>
      <c r="CO17" s="594"/>
      <c r="CP17" s="594"/>
      <c r="CQ17" s="594"/>
      <c r="CR17" s="594"/>
      <c r="CS17" s="594"/>
      <c r="CT17" s="594"/>
      <c r="CU17" s="594"/>
      <c r="CV17" s="595"/>
      <c r="CW17" s="320"/>
      <c r="CX17" s="321"/>
      <c r="CY17" s="321"/>
      <c r="CZ17" s="321"/>
      <c r="DA17" s="321"/>
      <c r="DB17" s="321"/>
      <c r="DC17" s="321"/>
      <c r="DD17" s="321"/>
      <c r="DE17" s="321"/>
      <c r="DF17" s="321"/>
      <c r="DG17" s="321"/>
      <c r="DH17" s="321"/>
      <c r="DI17" s="322"/>
      <c r="DJ17" s="307"/>
      <c r="DK17" s="308"/>
      <c r="DL17" s="308"/>
      <c r="DM17" s="308"/>
      <c r="DN17" s="308"/>
      <c r="DO17" s="308"/>
      <c r="DP17" s="308"/>
      <c r="DQ17" s="308"/>
      <c r="DR17" s="308"/>
      <c r="DS17" s="308"/>
      <c r="DT17" s="308"/>
      <c r="DU17" s="308"/>
      <c r="DV17" s="308"/>
      <c r="DW17" s="308"/>
      <c r="DX17" s="309"/>
      <c r="DY17" s="591"/>
      <c r="DZ17" s="592"/>
      <c r="EA17" s="592"/>
      <c r="EB17" s="592"/>
      <c r="EC17" s="592"/>
      <c r="ED17" s="592"/>
      <c r="EE17" s="592"/>
      <c r="EF17" s="592"/>
      <c r="EG17" s="592"/>
      <c r="EH17" s="592"/>
      <c r="EI17" s="592"/>
      <c r="EJ17" s="592"/>
      <c r="EK17" s="592"/>
      <c r="EL17" s="592"/>
      <c r="EM17" s="592"/>
      <c r="EN17" s="592"/>
      <c r="EO17" s="592"/>
      <c r="EP17" s="592"/>
      <c r="EQ17" s="592"/>
      <c r="ER17" s="592"/>
      <c r="ES17" s="592"/>
      <c r="ET17" s="592"/>
      <c r="EU17" s="592"/>
      <c r="EV17" s="592"/>
      <c r="EW17" s="592"/>
      <c r="EX17" s="592"/>
      <c r="EY17" s="592"/>
      <c r="EZ17" s="592"/>
      <c r="FA17" s="592"/>
      <c r="FB17" s="592"/>
      <c r="FC17" s="592"/>
      <c r="FD17" s="592"/>
      <c r="FE17" s="593"/>
    </row>
    <row r="18" spans="1:165" x14ac:dyDescent="0.2">
      <c r="A18" s="27"/>
      <c r="B18" s="269" t="s">
        <v>220</v>
      </c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69"/>
      <c r="BC18" s="269"/>
      <c r="BD18" s="269"/>
      <c r="BE18" s="269"/>
      <c r="BF18" s="269"/>
      <c r="BG18" s="269"/>
      <c r="BH18" s="269"/>
      <c r="BI18" s="269"/>
      <c r="BJ18" s="269"/>
      <c r="BK18" s="269"/>
      <c r="BL18" s="269"/>
      <c r="BM18" s="269"/>
      <c r="BN18" s="269"/>
      <c r="BO18" s="269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69"/>
      <c r="CE18" s="269"/>
      <c r="CF18" s="269"/>
      <c r="CG18" s="269"/>
      <c r="CH18" s="269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70"/>
      <c r="CW18" s="241" t="s">
        <v>721</v>
      </c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242"/>
      <c r="DI18" s="243"/>
      <c r="DJ18" s="301" t="s">
        <v>2394</v>
      </c>
      <c r="DK18" s="302"/>
      <c r="DL18" s="302"/>
      <c r="DM18" s="302"/>
      <c r="DN18" s="302"/>
      <c r="DO18" s="302"/>
      <c r="DP18" s="302"/>
      <c r="DQ18" s="302"/>
      <c r="DR18" s="302"/>
      <c r="DS18" s="302"/>
      <c r="DT18" s="302"/>
      <c r="DU18" s="302"/>
      <c r="DV18" s="302"/>
      <c r="DW18" s="302"/>
      <c r="DX18" s="303"/>
      <c r="DY18" s="502" t="s">
        <v>51</v>
      </c>
      <c r="DZ18" s="503"/>
      <c r="EA18" s="503"/>
      <c r="EB18" s="503"/>
      <c r="EC18" s="503"/>
      <c r="ED18" s="503"/>
      <c r="EE18" s="503"/>
      <c r="EF18" s="503"/>
      <c r="EG18" s="503"/>
      <c r="EH18" s="503"/>
      <c r="EI18" s="503"/>
      <c r="EJ18" s="503"/>
      <c r="EK18" s="503"/>
      <c r="EL18" s="503"/>
      <c r="EM18" s="503"/>
      <c r="EN18" s="503"/>
      <c r="EO18" s="503"/>
      <c r="EP18" s="503"/>
      <c r="EQ18" s="503"/>
      <c r="ER18" s="503"/>
      <c r="ES18" s="503"/>
      <c r="ET18" s="503"/>
      <c r="EU18" s="503"/>
      <c r="EV18" s="503"/>
      <c r="EW18" s="503"/>
      <c r="EX18" s="503"/>
      <c r="EY18" s="503"/>
      <c r="EZ18" s="503"/>
      <c r="FA18" s="503"/>
      <c r="FB18" s="503"/>
      <c r="FC18" s="503"/>
      <c r="FD18" s="503"/>
      <c r="FE18" s="504"/>
    </row>
    <row r="19" spans="1:165" ht="3" customHeight="1" x14ac:dyDescent="0.2">
      <c r="FI19" s="227"/>
    </row>
    <row r="20" spans="1:165" x14ac:dyDescent="0.2">
      <c r="FI20" s="227"/>
    </row>
    <row r="21" spans="1:165" x14ac:dyDescent="0.2">
      <c r="FI21" s="70"/>
    </row>
    <row r="22" spans="1:165" x14ac:dyDescent="0.2">
      <c r="FI22" s="78"/>
    </row>
    <row r="24" spans="1:165" x14ac:dyDescent="0.2">
      <c r="FI24" s="49"/>
    </row>
    <row r="25" spans="1:165" x14ac:dyDescent="0.2">
      <c r="FI25" s="49"/>
    </row>
    <row r="26" spans="1:165" x14ac:dyDescent="0.2">
      <c r="FI26" s="49"/>
    </row>
    <row r="27" spans="1:165" x14ac:dyDescent="0.2">
      <c r="FI27" s="50"/>
    </row>
  </sheetData>
  <mergeCells count="59">
    <mergeCell ref="B1:FD1"/>
    <mergeCell ref="CW4:DI4"/>
    <mergeCell ref="CW5:DI5"/>
    <mergeCell ref="CW6:DI6"/>
    <mergeCell ref="CW9:DI9"/>
    <mergeCell ref="B2:FD2"/>
    <mergeCell ref="DY4:FE4"/>
    <mergeCell ref="DY5:FE5"/>
    <mergeCell ref="DY6:FE6"/>
    <mergeCell ref="DJ4:DX4"/>
    <mergeCell ref="DJ5:DX5"/>
    <mergeCell ref="DJ6:DX6"/>
    <mergeCell ref="A4:CV4"/>
    <mergeCell ref="A5:CV5"/>
    <mergeCell ref="B6:CV6"/>
    <mergeCell ref="DY7:FE8"/>
    <mergeCell ref="CW10:DI10"/>
    <mergeCell ref="B7:CV7"/>
    <mergeCell ref="B8:CV8"/>
    <mergeCell ref="B9:CV9"/>
    <mergeCell ref="CW16:DI17"/>
    <mergeCell ref="CW15:DI15"/>
    <mergeCell ref="CW7:DI8"/>
    <mergeCell ref="B12:CV12"/>
    <mergeCell ref="B13:CV13"/>
    <mergeCell ref="B14:CV14"/>
    <mergeCell ref="B17:CV17"/>
    <mergeCell ref="CW18:DI18"/>
    <mergeCell ref="CW11:DI11"/>
    <mergeCell ref="DJ11:DX11"/>
    <mergeCell ref="DJ12:DX12"/>
    <mergeCell ref="DJ13:DX13"/>
    <mergeCell ref="CW14:DI14"/>
    <mergeCell ref="CW12:DI12"/>
    <mergeCell ref="CW13:DI13"/>
    <mergeCell ref="DJ18:DX18"/>
    <mergeCell ref="DJ14:DX14"/>
    <mergeCell ref="DY16:FE17"/>
    <mergeCell ref="DY9:FE9"/>
    <mergeCell ref="DY10:FE10"/>
    <mergeCell ref="DY11:FE11"/>
    <mergeCell ref="DY12:FE12"/>
    <mergeCell ref="DY13:FE13"/>
    <mergeCell ref="FI1:FI2"/>
    <mergeCell ref="FI9:FI10"/>
    <mergeCell ref="FI19:FI20"/>
    <mergeCell ref="B18:CV18"/>
    <mergeCell ref="B10:CV10"/>
    <mergeCell ref="B11:CV11"/>
    <mergeCell ref="B15:CV15"/>
    <mergeCell ref="B16:CV16"/>
    <mergeCell ref="DY14:FE14"/>
    <mergeCell ref="DY15:FE15"/>
    <mergeCell ref="DY18:FE18"/>
    <mergeCell ref="DJ7:DX8"/>
    <mergeCell ref="DJ16:DX17"/>
    <mergeCell ref="DJ9:DX9"/>
    <mergeCell ref="DJ15:DX15"/>
    <mergeCell ref="DJ10:DX10"/>
  </mergeCells>
  <phoneticPr fontId="7" type="noConversion"/>
  <dataValidations count="2">
    <dataValidation type="list" showErrorMessage="1" errorTitle="ОШИБКА" error="Выберите данные из списка" sqref="DJ16:DX17 DJ18">
      <formula1>Строки1501</formula1>
    </dataValidation>
    <dataValidation type="whole" operator="lessThanOrEqual" allowBlank="1" showErrorMessage="1" errorTitle="ОШИБКА" error="стр. 2004 =&lt; стр. 2001" sqref="DJ10:FE10">
      <formula1>DJ6</formula1>
    </dataValidation>
  </dataValidations>
  <hyperlinks>
    <hyperlink ref="FI1:FI2" location="ПРОВЕРКА!B1495" display="Количество ошибок в разделе 20"/>
  </hyperlink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27"/>
  <sheetViews>
    <sheetView view="pageBreakPreview" zoomScaleNormal="100" workbookViewId="0">
      <selection activeCell="CT9" sqref="CT9:DR10"/>
    </sheetView>
  </sheetViews>
  <sheetFormatPr defaultColWidth="0.85546875" defaultRowHeight="12.75" x14ac:dyDescent="0.2"/>
  <cols>
    <col min="1" max="155" width="0.85546875" style="1"/>
    <col min="156" max="156" width="18.85546875" style="1" customWidth="1"/>
    <col min="157" max="16384" width="0.85546875" style="1"/>
  </cols>
  <sheetData>
    <row r="1" spans="1:156" ht="33" customHeight="1" x14ac:dyDescent="0.25">
      <c r="B1" s="596" t="s">
        <v>723</v>
      </c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96"/>
      <c r="O1" s="596"/>
      <c r="P1" s="596"/>
      <c r="Q1" s="596"/>
      <c r="R1" s="596"/>
      <c r="S1" s="596"/>
      <c r="T1" s="596"/>
      <c r="U1" s="596"/>
      <c r="V1" s="596"/>
      <c r="W1" s="596"/>
      <c r="X1" s="596"/>
      <c r="Y1" s="596"/>
      <c r="Z1" s="596"/>
      <c r="AA1" s="596"/>
      <c r="AB1" s="596"/>
      <c r="AC1" s="596"/>
      <c r="AD1" s="596"/>
      <c r="AE1" s="596"/>
      <c r="AF1" s="596"/>
      <c r="AG1" s="596"/>
      <c r="AH1" s="596"/>
      <c r="AI1" s="596"/>
      <c r="AJ1" s="596"/>
      <c r="AK1" s="596"/>
      <c r="AL1" s="596"/>
      <c r="AM1" s="596"/>
      <c r="AN1" s="596"/>
      <c r="AO1" s="596"/>
      <c r="AP1" s="596"/>
      <c r="AQ1" s="596"/>
      <c r="AR1" s="596"/>
      <c r="AS1" s="596"/>
      <c r="AT1" s="596"/>
      <c r="AU1" s="596"/>
      <c r="AV1" s="596"/>
      <c r="AW1" s="596"/>
      <c r="AX1" s="596"/>
      <c r="AY1" s="596"/>
      <c r="AZ1" s="596"/>
      <c r="BA1" s="596"/>
      <c r="BB1" s="596"/>
      <c r="BC1" s="596"/>
      <c r="BD1" s="596"/>
      <c r="BE1" s="596"/>
      <c r="BF1" s="596"/>
      <c r="BG1" s="596"/>
      <c r="BH1" s="596"/>
      <c r="BI1" s="596"/>
      <c r="BJ1" s="596"/>
      <c r="BK1" s="596"/>
      <c r="BL1" s="596"/>
      <c r="BM1" s="596"/>
      <c r="BN1" s="596"/>
      <c r="BO1" s="596"/>
      <c r="BP1" s="596"/>
      <c r="BQ1" s="596"/>
      <c r="BR1" s="596"/>
      <c r="BS1" s="596"/>
      <c r="BT1" s="596"/>
      <c r="BU1" s="596"/>
      <c r="BV1" s="596"/>
      <c r="BW1" s="596"/>
      <c r="BX1" s="596"/>
      <c r="BY1" s="596"/>
      <c r="BZ1" s="596"/>
      <c r="CA1" s="596"/>
      <c r="CB1" s="596"/>
      <c r="CC1" s="596"/>
      <c r="CD1" s="596"/>
      <c r="CE1" s="596"/>
      <c r="CF1" s="596"/>
      <c r="CG1" s="596"/>
      <c r="CH1" s="596"/>
      <c r="CI1" s="596"/>
      <c r="CJ1" s="596"/>
      <c r="CK1" s="596"/>
      <c r="CL1" s="596"/>
      <c r="CM1" s="596"/>
      <c r="CN1" s="596"/>
      <c r="CO1" s="596"/>
      <c r="CP1" s="596"/>
      <c r="CQ1" s="596"/>
      <c r="CR1" s="596"/>
      <c r="CS1" s="596"/>
      <c r="CT1" s="596"/>
      <c r="CU1" s="596"/>
      <c r="CV1" s="596"/>
      <c r="CW1" s="596"/>
      <c r="CX1" s="596"/>
      <c r="CY1" s="596"/>
      <c r="CZ1" s="596"/>
      <c r="DA1" s="596"/>
      <c r="DB1" s="596"/>
      <c r="DC1" s="596"/>
      <c r="DD1" s="596"/>
      <c r="DE1" s="596"/>
      <c r="DF1" s="596"/>
      <c r="DG1" s="596"/>
      <c r="DH1" s="596"/>
      <c r="DI1" s="596"/>
      <c r="DJ1" s="596"/>
      <c r="DK1" s="596"/>
      <c r="DL1" s="596"/>
      <c r="DM1" s="596"/>
      <c r="DN1" s="596"/>
      <c r="DO1" s="596"/>
      <c r="DP1" s="596"/>
      <c r="DQ1" s="596"/>
      <c r="DR1" s="596"/>
      <c r="DS1" s="596"/>
      <c r="DT1" s="596"/>
      <c r="DU1" s="596"/>
      <c r="DV1" s="596"/>
      <c r="DW1" s="596"/>
      <c r="DX1" s="596"/>
      <c r="DY1" s="596"/>
      <c r="DZ1" s="596"/>
      <c r="EA1" s="596"/>
      <c r="EB1" s="596"/>
      <c r="EC1" s="596"/>
      <c r="ED1" s="596"/>
      <c r="EE1" s="596"/>
      <c r="EF1" s="596"/>
      <c r="EG1" s="596"/>
      <c r="EH1" s="596"/>
      <c r="EI1" s="596"/>
      <c r="EJ1" s="596"/>
      <c r="EK1" s="596"/>
      <c r="EL1" s="596"/>
      <c r="EM1" s="596"/>
      <c r="EN1" s="596"/>
      <c r="EO1" s="596"/>
      <c r="EP1" s="596"/>
      <c r="EQ1" s="596"/>
      <c r="ER1" s="596"/>
      <c r="ES1" s="596"/>
      <c r="ET1" s="596"/>
      <c r="EU1" s="596"/>
      <c r="EV1" s="105"/>
      <c r="EZ1" s="144" t="s">
        <v>2432</v>
      </c>
    </row>
    <row r="2" spans="1:156" ht="48" customHeight="1" x14ac:dyDescent="0.25">
      <c r="B2" s="465" t="s">
        <v>724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  <c r="AQ2" s="465"/>
      <c r="AR2" s="465"/>
      <c r="AS2" s="465"/>
      <c r="AT2" s="465"/>
      <c r="AU2" s="465"/>
      <c r="AV2" s="465"/>
      <c r="AW2" s="465"/>
      <c r="AX2" s="465"/>
      <c r="AY2" s="465"/>
      <c r="AZ2" s="465"/>
      <c r="BA2" s="465"/>
      <c r="BB2" s="465"/>
      <c r="BC2" s="465"/>
      <c r="BD2" s="465"/>
      <c r="BE2" s="465"/>
      <c r="BF2" s="465"/>
      <c r="BG2" s="465"/>
      <c r="BH2" s="465"/>
      <c r="BI2" s="465"/>
      <c r="BJ2" s="465"/>
      <c r="BK2" s="465"/>
      <c r="BL2" s="465"/>
      <c r="BM2" s="465"/>
      <c r="BN2" s="465"/>
      <c r="BO2" s="465"/>
      <c r="BP2" s="465"/>
      <c r="BQ2" s="465"/>
      <c r="BR2" s="465"/>
      <c r="BS2" s="465"/>
      <c r="BT2" s="465"/>
      <c r="BU2" s="465"/>
      <c r="BV2" s="465"/>
      <c r="BW2" s="465"/>
      <c r="BX2" s="465"/>
      <c r="BY2" s="465"/>
      <c r="BZ2" s="465"/>
      <c r="CA2" s="465"/>
      <c r="CB2" s="465"/>
      <c r="CC2" s="465"/>
      <c r="CD2" s="465"/>
      <c r="CE2" s="465"/>
      <c r="CF2" s="465"/>
      <c r="CG2" s="465"/>
      <c r="CH2" s="465"/>
      <c r="CI2" s="465"/>
      <c r="CJ2" s="465"/>
      <c r="CK2" s="465"/>
      <c r="CL2" s="465"/>
      <c r="CM2" s="465"/>
      <c r="CN2" s="465"/>
      <c r="CO2" s="465"/>
      <c r="CP2" s="465"/>
      <c r="CQ2" s="465"/>
      <c r="CR2" s="465"/>
      <c r="CS2" s="465"/>
      <c r="CT2" s="465"/>
      <c r="CU2" s="465"/>
      <c r="CV2" s="465"/>
      <c r="CW2" s="465"/>
      <c r="CX2" s="465"/>
      <c r="CY2" s="465"/>
      <c r="CZ2" s="465"/>
      <c r="DA2" s="465"/>
      <c r="DB2" s="465"/>
      <c r="DC2" s="465"/>
      <c r="DD2" s="465"/>
      <c r="DE2" s="465"/>
      <c r="DF2" s="465"/>
      <c r="DG2" s="465"/>
      <c r="DH2" s="465"/>
      <c r="DI2" s="465"/>
      <c r="DJ2" s="465"/>
      <c r="DK2" s="465"/>
      <c r="DL2" s="465"/>
      <c r="DM2" s="465"/>
      <c r="DN2" s="465"/>
      <c r="DO2" s="465"/>
      <c r="DP2" s="465"/>
      <c r="DQ2" s="465"/>
      <c r="DR2" s="465"/>
      <c r="DS2" s="465"/>
      <c r="DT2" s="465"/>
      <c r="DU2" s="465"/>
      <c r="DV2" s="465"/>
      <c r="DW2" s="465"/>
      <c r="DX2" s="465"/>
      <c r="DY2" s="465"/>
      <c r="DZ2" s="465"/>
      <c r="EA2" s="465"/>
      <c r="EB2" s="465"/>
      <c r="EC2" s="465"/>
      <c r="ED2" s="465"/>
      <c r="EE2" s="465"/>
      <c r="EF2" s="465"/>
      <c r="EG2" s="465"/>
      <c r="EH2" s="465"/>
      <c r="EI2" s="465"/>
      <c r="EJ2" s="465"/>
      <c r="EK2" s="465"/>
      <c r="EL2" s="465"/>
      <c r="EM2" s="465"/>
      <c r="EN2" s="465"/>
      <c r="EO2" s="465"/>
      <c r="EP2" s="465"/>
      <c r="EQ2" s="465"/>
      <c r="ER2" s="465"/>
      <c r="ES2" s="465"/>
      <c r="ET2" s="465"/>
      <c r="EU2" s="465"/>
      <c r="EV2" s="92"/>
      <c r="EZ2" s="138">
        <f>ПРОВЕРКА!B1502</f>
        <v>0</v>
      </c>
    </row>
    <row r="3" spans="1:156" ht="9" customHeight="1" x14ac:dyDescent="0.2">
      <c r="EZ3" s="78"/>
    </row>
    <row r="4" spans="1:156" ht="30" customHeight="1" x14ac:dyDescent="0.2">
      <c r="A4" s="228" t="s">
        <v>48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30"/>
      <c r="CK4" s="228" t="s">
        <v>82</v>
      </c>
      <c r="CL4" s="229"/>
      <c r="CM4" s="229"/>
      <c r="CN4" s="229"/>
      <c r="CO4" s="229"/>
      <c r="CP4" s="229"/>
      <c r="CQ4" s="229"/>
      <c r="CR4" s="229"/>
      <c r="CS4" s="230"/>
      <c r="CT4" s="228" t="s">
        <v>49</v>
      </c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30"/>
      <c r="DS4" s="228" t="s">
        <v>725</v>
      </c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30"/>
      <c r="EZ4" s="49"/>
    </row>
    <row r="5" spans="1:156" ht="13.5" customHeight="1" x14ac:dyDescent="0.2">
      <c r="A5" s="231">
        <v>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3"/>
      <c r="CK5" s="231">
        <v>2</v>
      </c>
      <c r="CL5" s="232"/>
      <c r="CM5" s="232"/>
      <c r="CN5" s="232"/>
      <c r="CO5" s="232"/>
      <c r="CP5" s="232"/>
      <c r="CQ5" s="232"/>
      <c r="CR5" s="232"/>
      <c r="CS5" s="233"/>
      <c r="CT5" s="231">
        <v>3</v>
      </c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3"/>
      <c r="DS5" s="231">
        <v>4</v>
      </c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2"/>
      <c r="EI5" s="232"/>
      <c r="EJ5" s="232"/>
      <c r="EK5" s="232"/>
      <c r="EL5" s="232"/>
      <c r="EM5" s="232"/>
      <c r="EN5" s="232"/>
      <c r="EO5" s="232"/>
      <c r="EP5" s="232"/>
      <c r="EQ5" s="232"/>
      <c r="ER5" s="232"/>
      <c r="ES5" s="232"/>
      <c r="ET5" s="232"/>
      <c r="EU5" s="232"/>
      <c r="EV5" s="233"/>
    </row>
    <row r="6" spans="1:156" x14ac:dyDescent="0.2">
      <c r="A6" s="17"/>
      <c r="B6" s="239" t="s">
        <v>728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  <c r="AO6" s="239"/>
      <c r="AP6" s="239"/>
      <c r="AQ6" s="239"/>
      <c r="AR6" s="239"/>
      <c r="AS6" s="239"/>
      <c r="AT6" s="239"/>
      <c r="AU6" s="239"/>
      <c r="AV6" s="239"/>
      <c r="AW6" s="239"/>
      <c r="AX6" s="239"/>
      <c r="AY6" s="239"/>
      <c r="AZ6" s="239"/>
      <c r="BA6" s="239"/>
      <c r="BB6" s="239"/>
      <c r="BC6" s="239"/>
      <c r="BD6" s="239"/>
      <c r="BE6" s="239"/>
      <c r="BF6" s="239"/>
      <c r="BG6" s="239"/>
      <c r="BH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  <c r="BW6" s="239"/>
      <c r="BX6" s="239"/>
      <c r="BY6" s="239"/>
      <c r="BZ6" s="239"/>
      <c r="CA6" s="239"/>
      <c r="CB6" s="239"/>
      <c r="CC6" s="239"/>
      <c r="CD6" s="239"/>
      <c r="CE6" s="239"/>
      <c r="CF6" s="239"/>
      <c r="CG6" s="239"/>
      <c r="CH6" s="239"/>
      <c r="CI6" s="239"/>
      <c r="CJ6" s="240"/>
      <c r="CK6" s="241" t="s">
        <v>726</v>
      </c>
      <c r="CL6" s="242"/>
      <c r="CM6" s="242"/>
      <c r="CN6" s="242"/>
      <c r="CO6" s="242"/>
      <c r="CP6" s="242"/>
      <c r="CQ6" s="242"/>
      <c r="CR6" s="242"/>
      <c r="CS6" s="243"/>
      <c r="CT6" s="606">
        <v>39810.699999999997</v>
      </c>
      <c r="CU6" s="607"/>
      <c r="CV6" s="607"/>
      <c r="CW6" s="607"/>
      <c r="CX6" s="607"/>
      <c r="CY6" s="607"/>
      <c r="CZ6" s="607"/>
      <c r="DA6" s="607"/>
      <c r="DB6" s="607"/>
      <c r="DC6" s="607"/>
      <c r="DD6" s="607"/>
      <c r="DE6" s="607"/>
      <c r="DF6" s="607"/>
      <c r="DG6" s="607"/>
      <c r="DH6" s="607"/>
      <c r="DI6" s="607"/>
      <c r="DJ6" s="607"/>
      <c r="DK6" s="607"/>
      <c r="DL6" s="607"/>
      <c r="DM6" s="607"/>
      <c r="DN6" s="607"/>
      <c r="DO6" s="607"/>
      <c r="DP6" s="607"/>
      <c r="DQ6" s="607"/>
      <c r="DR6" s="608"/>
      <c r="DS6" s="606">
        <v>39810.699999999997</v>
      </c>
      <c r="DT6" s="607"/>
      <c r="DU6" s="607"/>
      <c r="DV6" s="607"/>
      <c r="DW6" s="607"/>
      <c r="DX6" s="607"/>
      <c r="DY6" s="607"/>
      <c r="DZ6" s="607"/>
      <c r="EA6" s="607"/>
      <c r="EB6" s="607"/>
      <c r="EC6" s="607"/>
      <c r="ED6" s="607"/>
      <c r="EE6" s="607"/>
      <c r="EF6" s="607"/>
      <c r="EG6" s="607"/>
      <c r="EH6" s="607"/>
      <c r="EI6" s="607"/>
      <c r="EJ6" s="607"/>
      <c r="EK6" s="607"/>
      <c r="EL6" s="607"/>
      <c r="EM6" s="607"/>
      <c r="EN6" s="607"/>
      <c r="EO6" s="607"/>
      <c r="EP6" s="607"/>
      <c r="EQ6" s="607"/>
      <c r="ER6" s="607"/>
      <c r="ES6" s="607"/>
      <c r="ET6" s="607"/>
      <c r="EU6" s="607"/>
      <c r="EV6" s="608"/>
    </row>
    <row r="7" spans="1:156" x14ac:dyDescent="0.2">
      <c r="A7" s="19"/>
      <c r="B7" s="615" t="s">
        <v>727</v>
      </c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15"/>
      <c r="AJ7" s="615"/>
      <c r="AK7" s="615"/>
      <c r="AL7" s="615"/>
      <c r="AM7" s="615"/>
      <c r="AN7" s="615"/>
      <c r="AO7" s="615"/>
      <c r="AP7" s="615"/>
      <c r="AQ7" s="615"/>
      <c r="AR7" s="615"/>
      <c r="AS7" s="615"/>
      <c r="AT7" s="615"/>
      <c r="AU7" s="615"/>
      <c r="AV7" s="615"/>
      <c r="AW7" s="615"/>
      <c r="AX7" s="615"/>
      <c r="AY7" s="615"/>
      <c r="AZ7" s="615"/>
      <c r="BA7" s="615"/>
      <c r="BB7" s="615"/>
      <c r="BC7" s="615"/>
      <c r="BD7" s="615"/>
      <c r="BE7" s="615"/>
      <c r="BF7" s="615"/>
      <c r="BG7" s="615"/>
      <c r="BH7" s="615"/>
      <c r="BI7" s="615"/>
      <c r="BJ7" s="615"/>
      <c r="BK7" s="615"/>
      <c r="BL7" s="615"/>
      <c r="BM7" s="615"/>
      <c r="BN7" s="615"/>
      <c r="BO7" s="615"/>
      <c r="BP7" s="615"/>
      <c r="BQ7" s="615"/>
      <c r="BR7" s="615"/>
      <c r="BS7" s="615"/>
      <c r="BT7" s="615"/>
      <c r="BU7" s="615"/>
      <c r="BV7" s="615"/>
      <c r="BW7" s="615"/>
      <c r="BX7" s="615"/>
      <c r="BY7" s="615"/>
      <c r="BZ7" s="615"/>
      <c r="CA7" s="615"/>
      <c r="CB7" s="615"/>
      <c r="CC7" s="615"/>
      <c r="CD7" s="615"/>
      <c r="CE7" s="615"/>
      <c r="CF7" s="615"/>
      <c r="CG7" s="615"/>
      <c r="CH7" s="615"/>
      <c r="CI7" s="615"/>
      <c r="CJ7" s="616"/>
      <c r="CK7" s="317" t="s">
        <v>730</v>
      </c>
      <c r="CL7" s="318"/>
      <c r="CM7" s="318"/>
      <c r="CN7" s="318"/>
      <c r="CO7" s="318"/>
      <c r="CP7" s="318"/>
      <c r="CQ7" s="318"/>
      <c r="CR7" s="318"/>
      <c r="CS7" s="319"/>
      <c r="CT7" s="609">
        <f>CT9+CT11+CT12</f>
        <v>39810.699999999997</v>
      </c>
      <c r="CU7" s="610"/>
      <c r="CV7" s="610"/>
      <c r="CW7" s="610"/>
      <c r="CX7" s="610"/>
      <c r="CY7" s="610"/>
      <c r="CZ7" s="610"/>
      <c r="DA7" s="610"/>
      <c r="DB7" s="610"/>
      <c r="DC7" s="610"/>
      <c r="DD7" s="610"/>
      <c r="DE7" s="610"/>
      <c r="DF7" s="610"/>
      <c r="DG7" s="610"/>
      <c r="DH7" s="610"/>
      <c r="DI7" s="610"/>
      <c r="DJ7" s="610"/>
      <c r="DK7" s="610"/>
      <c r="DL7" s="610"/>
      <c r="DM7" s="610"/>
      <c r="DN7" s="610"/>
      <c r="DO7" s="610"/>
      <c r="DP7" s="610"/>
      <c r="DQ7" s="610"/>
      <c r="DR7" s="611"/>
      <c r="DS7" s="609">
        <v>39810.699999999997</v>
      </c>
      <c r="DT7" s="610"/>
      <c r="DU7" s="610"/>
      <c r="DV7" s="610"/>
      <c r="DW7" s="610"/>
      <c r="DX7" s="610"/>
      <c r="DY7" s="610"/>
      <c r="DZ7" s="610"/>
      <c r="EA7" s="610"/>
      <c r="EB7" s="610"/>
      <c r="EC7" s="610"/>
      <c r="ED7" s="610"/>
      <c r="EE7" s="610"/>
      <c r="EF7" s="610"/>
      <c r="EG7" s="610"/>
      <c r="EH7" s="610"/>
      <c r="EI7" s="610"/>
      <c r="EJ7" s="610"/>
      <c r="EK7" s="610"/>
      <c r="EL7" s="610"/>
      <c r="EM7" s="610"/>
      <c r="EN7" s="610"/>
      <c r="EO7" s="610"/>
      <c r="EP7" s="610"/>
      <c r="EQ7" s="610"/>
      <c r="ER7" s="610"/>
      <c r="ES7" s="610"/>
      <c r="ET7" s="610"/>
      <c r="EU7" s="610"/>
      <c r="EV7" s="611"/>
    </row>
    <row r="8" spans="1:156" ht="12.75" customHeight="1" x14ac:dyDescent="0.2">
      <c r="A8" s="17"/>
      <c r="B8" s="617" t="s">
        <v>729</v>
      </c>
      <c r="C8" s="617"/>
      <c r="D8" s="617"/>
      <c r="E8" s="617"/>
      <c r="F8" s="617"/>
      <c r="G8" s="617"/>
      <c r="H8" s="617"/>
      <c r="I8" s="617"/>
      <c r="J8" s="617"/>
      <c r="K8" s="617"/>
      <c r="L8" s="617"/>
      <c r="M8" s="617"/>
      <c r="N8" s="617"/>
      <c r="O8" s="617"/>
      <c r="P8" s="617"/>
      <c r="Q8" s="617"/>
      <c r="R8" s="617"/>
      <c r="S8" s="617"/>
      <c r="T8" s="617"/>
      <c r="U8" s="617"/>
      <c r="V8" s="617"/>
      <c r="W8" s="617"/>
      <c r="X8" s="617"/>
      <c r="Y8" s="617"/>
      <c r="Z8" s="617"/>
      <c r="AA8" s="617"/>
      <c r="AB8" s="617"/>
      <c r="AC8" s="617"/>
      <c r="AD8" s="617"/>
      <c r="AE8" s="617"/>
      <c r="AF8" s="617"/>
      <c r="AG8" s="617"/>
      <c r="AH8" s="617"/>
      <c r="AI8" s="617"/>
      <c r="AJ8" s="617"/>
      <c r="AK8" s="617"/>
      <c r="AL8" s="617"/>
      <c r="AM8" s="617"/>
      <c r="AN8" s="617"/>
      <c r="AO8" s="617"/>
      <c r="AP8" s="617"/>
      <c r="AQ8" s="617"/>
      <c r="AR8" s="617"/>
      <c r="AS8" s="617"/>
      <c r="AT8" s="617"/>
      <c r="AU8" s="617"/>
      <c r="AV8" s="617"/>
      <c r="AW8" s="617"/>
      <c r="AX8" s="617"/>
      <c r="AY8" s="617"/>
      <c r="AZ8" s="617"/>
      <c r="BA8" s="617"/>
      <c r="BB8" s="617"/>
      <c r="BC8" s="617"/>
      <c r="BD8" s="617"/>
      <c r="BE8" s="617"/>
      <c r="BF8" s="617"/>
      <c r="BG8" s="617"/>
      <c r="BH8" s="617"/>
      <c r="BI8" s="617"/>
      <c r="BJ8" s="617"/>
      <c r="BK8" s="617"/>
      <c r="BL8" s="617"/>
      <c r="BM8" s="617"/>
      <c r="BN8" s="617"/>
      <c r="BO8" s="617"/>
      <c r="BP8" s="617"/>
      <c r="BQ8" s="617"/>
      <c r="BR8" s="617"/>
      <c r="BS8" s="617"/>
      <c r="BT8" s="617"/>
      <c r="BU8" s="617"/>
      <c r="BV8" s="617"/>
      <c r="BW8" s="617"/>
      <c r="BX8" s="617"/>
      <c r="BY8" s="617"/>
      <c r="BZ8" s="617"/>
      <c r="CA8" s="617"/>
      <c r="CB8" s="617"/>
      <c r="CC8" s="617"/>
      <c r="CD8" s="617"/>
      <c r="CE8" s="617"/>
      <c r="CF8" s="617"/>
      <c r="CG8" s="617"/>
      <c r="CH8" s="617"/>
      <c r="CI8" s="617"/>
      <c r="CJ8" s="618"/>
      <c r="CK8" s="320"/>
      <c r="CL8" s="321"/>
      <c r="CM8" s="321"/>
      <c r="CN8" s="321"/>
      <c r="CO8" s="321"/>
      <c r="CP8" s="321"/>
      <c r="CQ8" s="321"/>
      <c r="CR8" s="321"/>
      <c r="CS8" s="322"/>
      <c r="CT8" s="612"/>
      <c r="CU8" s="613"/>
      <c r="CV8" s="613"/>
      <c r="CW8" s="613"/>
      <c r="CX8" s="613"/>
      <c r="CY8" s="613"/>
      <c r="CZ8" s="613"/>
      <c r="DA8" s="613"/>
      <c r="DB8" s="613"/>
      <c r="DC8" s="613"/>
      <c r="DD8" s="613"/>
      <c r="DE8" s="613"/>
      <c r="DF8" s="613"/>
      <c r="DG8" s="613"/>
      <c r="DH8" s="613"/>
      <c r="DI8" s="613"/>
      <c r="DJ8" s="613"/>
      <c r="DK8" s="613"/>
      <c r="DL8" s="613"/>
      <c r="DM8" s="613"/>
      <c r="DN8" s="613"/>
      <c r="DO8" s="613"/>
      <c r="DP8" s="613"/>
      <c r="DQ8" s="613"/>
      <c r="DR8" s="614"/>
      <c r="DS8" s="612"/>
      <c r="DT8" s="613"/>
      <c r="DU8" s="613"/>
      <c r="DV8" s="613"/>
      <c r="DW8" s="613"/>
      <c r="DX8" s="613"/>
      <c r="DY8" s="613"/>
      <c r="DZ8" s="613"/>
      <c r="EA8" s="613"/>
      <c r="EB8" s="613"/>
      <c r="EC8" s="613"/>
      <c r="ED8" s="613"/>
      <c r="EE8" s="613"/>
      <c r="EF8" s="613"/>
      <c r="EG8" s="613"/>
      <c r="EH8" s="613"/>
      <c r="EI8" s="613"/>
      <c r="EJ8" s="613"/>
      <c r="EK8" s="613"/>
      <c r="EL8" s="613"/>
      <c r="EM8" s="613"/>
      <c r="EN8" s="613"/>
      <c r="EO8" s="613"/>
      <c r="EP8" s="613"/>
      <c r="EQ8" s="613"/>
      <c r="ER8" s="613"/>
      <c r="ES8" s="613"/>
      <c r="ET8" s="613"/>
      <c r="EU8" s="613"/>
      <c r="EV8" s="614"/>
    </row>
    <row r="9" spans="1:156" x14ac:dyDescent="0.2">
      <c r="A9" s="19"/>
      <c r="B9" s="331" t="s">
        <v>732</v>
      </c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1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1"/>
      <c r="BO9" s="331"/>
      <c r="BP9" s="331"/>
      <c r="BQ9" s="331"/>
      <c r="BR9" s="331"/>
      <c r="BS9" s="331"/>
      <c r="BT9" s="331"/>
      <c r="BU9" s="331"/>
      <c r="BV9" s="331"/>
      <c r="BW9" s="331"/>
      <c r="BX9" s="331"/>
      <c r="BY9" s="331"/>
      <c r="BZ9" s="331"/>
      <c r="CA9" s="331"/>
      <c r="CB9" s="331"/>
      <c r="CC9" s="331"/>
      <c r="CD9" s="331"/>
      <c r="CE9" s="331"/>
      <c r="CF9" s="331"/>
      <c r="CG9" s="331"/>
      <c r="CH9" s="331"/>
      <c r="CI9" s="331"/>
      <c r="CJ9" s="332"/>
      <c r="CK9" s="317" t="s">
        <v>731</v>
      </c>
      <c r="CL9" s="318"/>
      <c r="CM9" s="318"/>
      <c r="CN9" s="318"/>
      <c r="CO9" s="318"/>
      <c r="CP9" s="318"/>
      <c r="CQ9" s="318"/>
      <c r="CR9" s="318"/>
      <c r="CS9" s="319"/>
      <c r="CT9" s="609"/>
      <c r="CU9" s="610"/>
      <c r="CV9" s="610"/>
      <c r="CW9" s="610"/>
      <c r="CX9" s="610"/>
      <c r="CY9" s="610"/>
      <c r="CZ9" s="610"/>
      <c r="DA9" s="610"/>
      <c r="DB9" s="610"/>
      <c r="DC9" s="610"/>
      <c r="DD9" s="610"/>
      <c r="DE9" s="610"/>
      <c r="DF9" s="610"/>
      <c r="DG9" s="610"/>
      <c r="DH9" s="610"/>
      <c r="DI9" s="610"/>
      <c r="DJ9" s="610"/>
      <c r="DK9" s="610"/>
      <c r="DL9" s="610"/>
      <c r="DM9" s="610"/>
      <c r="DN9" s="610"/>
      <c r="DO9" s="610"/>
      <c r="DP9" s="610"/>
      <c r="DQ9" s="610"/>
      <c r="DR9" s="611"/>
      <c r="DS9" s="609"/>
      <c r="DT9" s="610"/>
      <c r="DU9" s="610"/>
      <c r="DV9" s="610"/>
      <c r="DW9" s="610"/>
      <c r="DX9" s="610"/>
      <c r="DY9" s="610"/>
      <c r="DZ9" s="610"/>
      <c r="EA9" s="610"/>
      <c r="EB9" s="610"/>
      <c r="EC9" s="610"/>
      <c r="ED9" s="610"/>
      <c r="EE9" s="610"/>
      <c r="EF9" s="610"/>
      <c r="EG9" s="610"/>
      <c r="EH9" s="610"/>
      <c r="EI9" s="610"/>
      <c r="EJ9" s="610"/>
      <c r="EK9" s="610"/>
      <c r="EL9" s="610"/>
      <c r="EM9" s="610"/>
      <c r="EN9" s="610"/>
      <c r="EO9" s="610"/>
      <c r="EP9" s="610"/>
      <c r="EQ9" s="610"/>
      <c r="ER9" s="610"/>
      <c r="ES9" s="610"/>
      <c r="ET9" s="610"/>
      <c r="EU9" s="610"/>
      <c r="EV9" s="611"/>
      <c r="EZ9" s="227"/>
    </row>
    <row r="10" spans="1:156" ht="12.75" customHeight="1" x14ac:dyDescent="0.2">
      <c r="A10" s="17"/>
      <c r="B10" s="619" t="s">
        <v>733</v>
      </c>
      <c r="C10" s="619"/>
      <c r="D10" s="619"/>
      <c r="E10" s="619"/>
      <c r="F10" s="619"/>
      <c r="G10" s="619"/>
      <c r="H10" s="619"/>
      <c r="I10" s="619"/>
      <c r="J10" s="619"/>
      <c r="K10" s="619"/>
      <c r="L10" s="619"/>
      <c r="M10" s="619"/>
      <c r="N10" s="619"/>
      <c r="O10" s="619"/>
      <c r="P10" s="619"/>
      <c r="Q10" s="619"/>
      <c r="R10" s="619"/>
      <c r="S10" s="619"/>
      <c r="T10" s="619"/>
      <c r="U10" s="619"/>
      <c r="V10" s="619"/>
      <c r="W10" s="619"/>
      <c r="X10" s="619"/>
      <c r="Y10" s="619"/>
      <c r="Z10" s="619"/>
      <c r="AA10" s="619"/>
      <c r="AB10" s="619"/>
      <c r="AC10" s="619"/>
      <c r="AD10" s="619"/>
      <c r="AE10" s="619"/>
      <c r="AF10" s="619"/>
      <c r="AG10" s="619"/>
      <c r="AH10" s="619"/>
      <c r="AI10" s="619"/>
      <c r="AJ10" s="619"/>
      <c r="AK10" s="619"/>
      <c r="AL10" s="619"/>
      <c r="AM10" s="619"/>
      <c r="AN10" s="619"/>
      <c r="AO10" s="619"/>
      <c r="AP10" s="619"/>
      <c r="AQ10" s="619"/>
      <c r="AR10" s="619"/>
      <c r="AS10" s="619"/>
      <c r="AT10" s="619"/>
      <c r="AU10" s="619"/>
      <c r="AV10" s="619"/>
      <c r="AW10" s="619"/>
      <c r="AX10" s="619"/>
      <c r="AY10" s="619"/>
      <c r="AZ10" s="619"/>
      <c r="BA10" s="619"/>
      <c r="BB10" s="619"/>
      <c r="BC10" s="619"/>
      <c r="BD10" s="619"/>
      <c r="BE10" s="619"/>
      <c r="BF10" s="619"/>
      <c r="BG10" s="619"/>
      <c r="BH10" s="619"/>
      <c r="BI10" s="619"/>
      <c r="BJ10" s="619"/>
      <c r="BK10" s="619"/>
      <c r="BL10" s="619"/>
      <c r="BM10" s="619"/>
      <c r="BN10" s="619"/>
      <c r="BO10" s="619"/>
      <c r="BP10" s="619"/>
      <c r="BQ10" s="619"/>
      <c r="BR10" s="619"/>
      <c r="BS10" s="619"/>
      <c r="BT10" s="619"/>
      <c r="BU10" s="619"/>
      <c r="BV10" s="619"/>
      <c r="BW10" s="619"/>
      <c r="BX10" s="619"/>
      <c r="BY10" s="619"/>
      <c r="BZ10" s="619"/>
      <c r="CA10" s="619"/>
      <c r="CB10" s="619"/>
      <c r="CC10" s="619"/>
      <c r="CD10" s="619"/>
      <c r="CE10" s="619"/>
      <c r="CF10" s="619"/>
      <c r="CG10" s="619"/>
      <c r="CH10" s="619"/>
      <c r="CI10" s="619"/>
      <c r="CJ10" s="620"/>
      <c r="CK10" s="320"/>
      <c r="CL10" s="321"/>
      <c r="CM10" s="321"/>
      <c r="CN10" s="321"/>
      <c r="CO10" s="321"/>
      <c r="CP10" s="321"/>
      <c r="CQ10" s="321"/>
      <c r="CR10" s="321"/>
      <c r="CS10" s="322"/>
      <c r="CT10" s="612"/>
      <c r="CU10" s="613"/>
      <c r="CV10" s="613"/>
      <c r="CW10" s="613"/>
      <c r="CX10" s="613"/>
      <c r="CY10" s="613"/>
      <c r="CZ10" s="613"/>
      <c r="DA10" s="613"/>
      <c r="DB10" s="613"/>
      <c r="DC10" s="613"/>
      <c r="DD10" s="613"/>
      <c r="DE10" s="613"/>
      <c r="DF10" s="613"/>
      <c r="DG10" s="613"/>
      <c r="DH10" s="613"/>
      <c r="DI10" s="613"/>
      <c r="DJ10" s="613"/>
      <c r="DK10" s="613"/>
      <c r="DL10" s="613"/>
      <c r="DM10" s="613"/>
      <c r="DN10" s="613"/>
      <c r="DO10" s="613"/>
      <c r="DP10" s="613"/>
      <c r="DQ10" s="613"/>
      <c r="DR10" s="614"/>
      <c r="DS10" s="612"/>
      <c r="DT10" s="613"/>
      <c r="DU10" s="613"/>
      <c r="DV10" s="613"/>
      <c r="DW10" s="613"/>
      <c r="DX10" s="613"/>
      <c r="DY10" s="613"/>
      <c r="DZ10" s="613"/>
      <c r="EA10" s="613"/>
      <c r="EB10" s="613"/>
      <c r="EC10" s="613"/>
      <c r="ED10" s="613"/>
      <c r="EE10" s="613"/>
      <c r="EF10" s="613"/>
      <c r="EG10" s="613"/>
      <c r="EH10" s="613"/>
      <c r="EI10" s="613"/>
      <c r="EJ10" s="613"/>
      <c r="EK10" s="613"/>
      <c r="EL10" s="613"/>
      <c r="EM10" s="613"/>
      <c r="EN10" s="613"/>
      <c r="EO10" s="613"/>
      <c r="EP10" s="613"/>
      <c r="EQ10" s="613"/>
      <c r="ER10" s="613"/>
      <c r="ES10" s="613"/>
      <c r="ET10" s="613"/>
      <c r="EU10" s="613"/>
      <c r="EV10" s="614"/>
      <c r="EZ10" s="227"/>
    </row>
    <row r="11" spans="1:156" x14ac:dyDescent="0.2">
      <c r="A11" s="27"/>
      <c r="B11" s="358" t="s">
        <v>734</v>
      </c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358"/>
      <c r="BD11" s="358"/>
      <c r="BE11" s="358"/>
      <c r="BF11" s="358"/>
      <c r="BG11" s="358"/>
      <c r="BH11" s="358"/>
      <c r="BI11" s="358"/>
      <c r="BJ11" s="358"/>
      <c r="BK11" s="358"/>
      <c r="BL11" s="358"/>
      <c r="BM11" s="358"/>
      <c r="BN11" s="358"/>
      <c r="BO11" s="358"/>
      <c r="BP11" s="358"/>
      <c r="BQ11" s="358"/>
      <c r="BR11" s="358"/>
      <c r="BS11" s="358"/>
      <c r="BT11" s="358"/>
      <c r="BU11" s="358"/>
      <c r="BV11" s="358"/>
      <c r="BW11" s="358"/>
      <c r="BX11" s="358"/>
      <c r="BY11" s="358"/>
      <c r="BZ11" s="358"/>
      <c r="CA11" s="358"/>
      <c r="CB11" s="358"/>
      <c r="CC11" s="358"/>
      <c r="CD11" s="358"/>
      <c r="CE11" s="358"/>
      <c r="CF11" s="358"/>
      <c r="CG11" s="358"/>
      <c r="CH11" s="358"/>
      <c r="CI11" s="358"/>
      <c r="CJ11" s="359"/>
      <c r="CK11" s="241" t="s">
        <v>735</v>
      </c>
      <c r="CL11" s="242"/>
      <c r="CM11" s="242"/>
      <c r="CN11" s="242"/>
      <c r="CO11" s="242"/>
      <c r="CP11" s="242"/>
      <c r="CQ11" s="242"/>
      <c r="CR11" s="242"/>
      <c r="CS11" s="243"/>
      <c r="CT11" s="606">
        <v>28646.3</v>
      </c>
      <c r="CU11" s="607"/>
      <c r="CV11" s="607"/>
      <c r="CW11" s="607"/>
      <c r="CX11" s="607"/>
      <c r="CY11" s="607"/>
      <c r="CZ11" s="607"/>
      <c r="DA11" s="607"/>
      <c r="DB11" s="607"/>
      <c r="DC11" s="607"/>
      <c r="DD11" s="607"/>
      <c r="DE11" s="607"/>
      <c r="DF11" s="607"/>
      <c r="DG11" s="607"/>
      <c r="DH11" s="607"/>
      <c r="DI11" s="607"/>
      <c r="DJ11" s="607"/>
      <c r="DK11" s="607"/>
      <c r="DL11" s="607"/>
      <c r="DM11" s="607"/>
      <c r="DN11" s="607"/>
      <c r="DO11" s="607"/>
      <c r="DP11" s="607"/>
      <c r="DQ11" s="607"/>
      <c r="DR11" s="608"/>
      <c r="DS11" s="606">
        <v>28646.3</v>
      </c>
      <c r="DT11" s="607"/>
      <c r="DU11" s="607"/>
      <c r="DV11" s="607"/>
      <c r="DW11" s="607"/>
      <c r="DX11" s="607"/>
      <c r="DY11" s="607"/>
      <c r="DZ11" s="607"/>
      <c r="EA11" s="607"/>
      <c r="EB11" s="607"/>
      <c r="EC11" s="607"/>
      <c r="ED11" s="607"/>
      <c r="EE11" s="607"/>
      <c r="EF11" s="607"/>
      <c r="EG11" s="607"/>
      <c r="EH11" s="607"/>
      <c r="EI11" s="607"/>
      <c r="EJ11" s="607"/>
      <c r="EK11" s="607"/>
      <c r="EL11" s="607"/>
      <c r="EM11" s="607"/>
      <c r="EN11" s="607"/>
      <c r="EO11" s="607"/>
      <c r="EP11" s="607"/>
      <c r="EQ11" s="607"/>
      <c r="ER11" s="607"/>
      <c r="ES11" s="607"/>
      <c r="ET11" s="607"/>
      <c r="EU11" s="607"/>
      <c r="EV11" s="608"/>
      <c r="EZ11" s="70"/>
    </row>
    <row r="12" spans="1:156" x14ac:dyDescent="0.2">
      <c r="A12" s="27"/>
      <c r="B12" s="358" t="s">
        <v>736</v>
      </c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358"/>
      <c r="AY12" s="358"/>
      <c r="AZ12" s="358"/>
      <c r="BA12" s="358"/>
      <c r="BB12" s="358"/>
      <c r="BC12" s="358"/>
      <c r="BD12" s="358"/>
      <c r="BE12" s="358"/>
      <c r="BF12" s="358"/>
      <c r="BG12" s="358"/>
      <c r="BH12" s="358"/>
      <c r="BI12" s="358"/>
      <c r="BJ12" s="358"/>
      <c r="BK12" s="358"/>
      <c r="BL12" s="358"/>
      <c r="BM12" s="358"/>
      <c r="BN12" s="358"/>
      <c r="BO12" s="358"/>
      <c r="BP12" s="358"/>
      <c r="BQ12" s="358"/>
      <c r="BR12" s="358"/>
      <c r="BS12" s="358"/>
      <c r="BT12" s="358"/>
      <c r="BU12" s="358"/>
      <c r="BV12" s="358"/>
      <c r="BW12" s="358"/>
      <c r="BX12" s="358"/>
      <c r="BY12" s="358"/>
      <c r="BZ12" s="358"/>
      <c r="CA12" s="358"/>
      <c r="CB12" s="358"/>
      <c r="CC12" s="358"/>
      <c r="CD12" s="358"/>
      <c r="CE12" s="358"/>
      <c r="CF12" s="358"/>
      <c r="CG12" s="358"/>
      <c r="CH12" s="358"/>
      <c r="CI12" s="358"/>
      <c r="CJ12" s="359"/>
      <c r="CK12" s="241" t="s">
        <v>737</v>
      </c>
      <c r="CL12" s="242"/>
      <c r="CM12" s="242"/>
      <c r="CN12" s="242"/>
      <c r="CO12" s="242"/>
      <c r="CP12" s="242"/>
      <c r="CQ12" s="242"/>
      <c r="CR12" s="242"/>
      <c r="CS12" s="243"/>
      <c r="CT12" s="606">
        <v>11164.4</v>
      </c>
      <c r="CU12" s="607"/>
      <c r="CV12" s="607"/>
      <c r="CW12" s="607"/>
      <c r="CX12" s="607"/>
      <c r="CY12" s="607"/>
      <c r="CZ12" s="607"/>
      <c r="DA12" s="607"/>
      <c r="DB12" s="607"/>
      <c r="DC12" s="607"/>
      <c r="DD12" s="607"/>
      <c r="DE12" s="607"/>
      <c r="DF12" s="607"/>
      <c r="DG12" s="607"/>
      <c r="DH12" s="607"/>
      <c r="DI12" s="607"/>
      <c r="DJ12" s="607"/>
      <c r="DK12" s="607"/>
      <c r="DL12" s="607"/>
      <c r="DM12" s="607"/>
      <c r="DN12" s="607"/>
      <c r="DO12" s="607"/>
      <c r="DP12" s="607"/>
      <c r="DQ12" s="607"/>
      <c r="DR12" s="608"/>
      <c r="DS12" s="606">
        <v>11164.4</v>
      </c>
      <c r="DT12" s="607"/>
      <c r="DU12" s="607"/>
      <c r="DV12" s="607"/>
      <c r="DW12" s="607"/>
      <c r="DX12" s="607"/>
      <c r="DY12" s="607"/>
      <c r="DZ12" s="607"/>
      <c r="EA12" s="607"/>
      <c r="EB12" s="607"/>
      <c r="EC12" s="607"/>
      <c r="ED12" s="607"/>
      <c r="EE12" s="607"/>
      <c r="EF12" s="607"/>
      <c r="EG12" s="607"/>
      <c r="EH12" s="607"/>
      <c r="EI12" s="607"/>
      <c r="EJ12" s="607"/>
      <c r="EK12" s="607"/>
      <c r="EL12" s="607"/>
      <c r="EM12" s="607"/>
      <c r="EN12" s="607"/>
      <c r="EO12" s="607"/>
      <c r="EP12" s="607"/>
      <c r="EQ12" s="607"/>
      <c r="ER12" s="607"/>
      <c r="ES12" s="607"/>
      <c r="ET12" s="607"/>
      <c r="EU12" s="607"/>
      <c r="EV12" s="608"/>
    </row>
    <row r="13" spans="1:156" x14ac:dyDescent="0.2">
      <c r="A13" s="27"/>
      <c r="B13" s="586" t="s">
        <v>738</v>
      </c>
      <c r="C13" s="586"/>
      <c r="D13" s="586"/>
      <c r="E13" s="586"/>
      <c r="F13" s="586"/>
      <c r="G13" s="586"/>
      <c r="H13" s="586"/>
      <c r="I13" s="586"/>
      <c r="J13" s="586"/>
      <c r="K13" s="586"/>
      <c r="L13" s="586"/>
      <c r="M13" s="586"/>
      <c r="N13" s="586"/>
      <c r="O13" s="586"/>
      <c r="P13" s="586"/>
      <c r="Q13" s="586"/>
      <c r="R13" s="586"/>
      <c r="S13" s="586"/>
      <c r="T13" s="586"/>
      <c r="U13" s="586"/>
      <c r="V13" s="586"/>
      <c r="W13" s="586"/>
      <c r="X13" s="586"/>
      <c r="Y13" s="586"/>
      <c r="Z13" s="586"/>
      <c r="AA13" s="586"/>
      <c r="AB13" s="586"/>
      <c r="AC13" s="586"/>
      <c r="AD13" s="586"/>
      <c r="AE13" s="586"/>
      <c r="AF13" s="586"/>
      <c r="AG13" s="586"/>
      <c r="AH13" s="586"/>
      <c r="AI13" s="586"/>
      <c r="AJ13" s="586"/>
      <c r="AK13" s="586"/>
      <c r="AL13" s="586"/>
      <c r="AM13" s="586"/>
      <c r="AN13" s="586"/>
      <c r="AO13" s="586"/>
      <c r="AP13" s="586"/>
      <c r="AQ13" s="586"/>
      <c r="AR13" s="586"/>
      <c r="AS13" s="586"/>
      <c r="AT13" s="586"/>
      <c r="AU13" s="586"/>
      <c r="AV13" s="586"/>
      <c r="AW13" s="586"/>
      <c r="AX13" s="586"/>
      <c r="AY13" s="586"/>
      <c r="AZ13" s="586"/>
      <c r="BA13" s="586"/>
      <c r="BB13" s="586"/>
      <c r="BC13" s="586"/>
      <c r="BD13" s="586"/>
      <c r="BE13" s="586"/>
      <c r="BF13" s="586"/>
      <c r="BG13" s="586"/>
      <c r="BH13" s="586"/>
      <c r="BI13" s="586"/>
      <c r="BJ13" s="586"/>
      <c r="BK13" s="586"/>
      <c r="BL13" s="586"/>
      <c r="BM13" s="586"/>
      <c r="BN13" s="586"/>
      <c r="BO13" s="586"/>
      <c r="BP13" s="586"/>
      <c r="BQ13" s="586"/>
      <c r="BR13" s="586"/>
      <c r="BS13" s="586"/>
      <c r="BT13" s="586"/>
      <c r="BU13" s="586"/>
      <c r="BV13" s="586"/>
      <c r="BW13" s="586"/>
      <c r="BX13" s="586"/>
      <c r="BY13" s="586"/>
      <c r="BZ13" s="586"/>
      <c r="CA13" s="586"/>
      <c r="CB13" s="586"/>
      <c r="CC13" s="586"/>
      <c r="CD13" s="586"/>
      <c r="CE13" s="586"/>
      <c r="CF13" s="586"/>
      <c r="CG13" s="586"/>
      <c r="CH13" s="586"/>
      <c r="CI13" s="586"/>
      <c r="CJ13" s="587"/>
      <c r="CK13" s="241" t="s">
        <v>739</v>
      </c>
      <c r="CL13" s="242"/>
      <c r="CM13" s="242"/>
      <c r="CN13" s="242"/>
      <c r="CO13" s="242"/>
      <c r="CP13" s="242"/>
      <c r="CQ13" s="242"/>
      <c r="CR13" s="242"/>
      <c r="CS13" s="243"/>
      <c r="CT13" s="606"/>
      <c r="CU13" s="607"/>
      <c r="CV13" s="607"/>
      <c r="CW13" s="607"/>
      <c r="CX13" s="607"/>
      <c r="CY13" s="607"/>
      <c r="CZ13" s="607"/>
      <c r="DA13" s="607"/>
      <c r="DB13" s="607"/>
      <c r="DC13" s="607"/>
      <c r="DD13" s="607"/>
      <c r="DE13" s="607"/>
      <c r="DF13" s="607"/>
      <c r="DG13" s="607"/>
      <c r="DH13" s="607"/>
      <c r="DI13" s="607"/>
      <c r="DJ13" s="607"/>
      <c r="DK13" s="607"/>
      <c r="DL13" s="607"/>
      <c r="DM13" s="607"/>
      <c r="DN13" s="607"/>
      <c r="DO13" s="607"/>
      <c r="DP13" s="607"/>
      <c r="DQ13" s="607"/>
      <c r="DR13" s="608"/>
      <c r="DS13" s="606"/>
      <c r="DT13" s="607"/>
      <c r="DU13" s="607"/>
      <c r="DV13" s="607"/>
      <c r="DW13" s="607"/>
      <c r="DX13" s="607"/>
      <c r="DY13" s="607"/>
      <c r="DZ13" s="607"/>
      <c r="EA13" s="607"/>
      <c r="EB13" s="607"/>
      <c r="EC13" s="607"/>
      <c r="ED13" s="607"/>
      <c r="EE13" s="607"/>
      <c r="EF13" s="607"/>
      <c r="EG13" s="607"/>
      <c r="EH13" s="607"/>
      <c r="EI13" s="607"/>
      <c r="EJ13" s="607"/>
      <c r="EK13" s="607"/>
      <c r="EL13" s="607"/>
      <c r="EM13" s="607"/>
      <c r="EN13" s="607"/>
      <c r="EO13" s="607"/>
      <c r="EP13" s="607"/>
      <c r="EQ13" s="607"/>
      <c r="ER13" s="607"/>
      <c r="ES13" s="607"/>
      <c r="ET13" s="607"/>
      <c r="EU13" s="607"/>
      <c r="EV13" s="608"/>
      <c r="EZ13" s="70"/>
    </row>
    <row r="14" spans="1:156" x14ac:dyDescent="0.2">
      <c r="A14" s="27"/>
      <c r="B14" s="586" t="s">
        <v>740</v>
      </c>
      <c r="C14" s="586"/>
      <c r="D14" s="586"/>
      <c r="E14" s="586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6"/>
      <c r="Z14" s="586"/>
      <c r="AA14" s="586"/>
      <c r="AB14" s="586"/>
      <c r="AC14" s="586"/>
      <c r="AD14" s="586"/>
      <c r="AE14" s="586"/>
      <c r="AF14" s="586"/>
      <c r="AG14" s="586"/>
      <c r="AH14" s="586"/>
      <c r="AI14" s="586"/>
      <c r="AJ14" s="586"/>
      <c r="AK14" s="586"/>
      <c r="AL14" s="586"/>
      <c r="AM14" s="586"/>
      <c r="AN14" s="586"/>
      <c r="AO14" s="586"/>
      <c r="AP14" s="586"/>
      <c r="AQ14" s="586"/>
      <c r="AR14" s="586"/>
      <c r="AS14" s="586"/>
      <c r="AT14" s="586"/>
      <c r="AU14" s="586"/>
      <c r="AV14" s="586"/>
      <c r="AW14" s="586"/>
      <c r="AX14" s="586"/>
      <c r="AY14" s="586"/>
      <c r="AZ14" s="586"/>
      <c r="BA14" s="586"/>
      <c r="BB14" s="586"/>
      <c r="BC14" s="586"/>
      <c r="BD14" s="586"/>
      <c r="BE14" s="586"/>
      <c r="BF14" s="586"/>
      <c r="BG14" s="586"/>
      <c r="BH14" s="586"/>
      <c r="BI14" s="586"/>
      <c r="BJ14" s="586"/>
      <c r="BK14" s="586"/>
      <c r="BL14" s="586"/>
      <c r="BM14" s="586"/>
      <c r="BN14" s="586"/>
      <c r="BO14" s="586"/>
      <c r="BP14" s="586"/>
      <c r="BQ14" s="586"/>
      <c r="BR14" s="586"/>
      <c r="BS14" s="586"/>
      <c r="BT14" s="586"/>
      <c r="BU14" s="586"/>
      <c r="BV14" s="586"/>
      <c r="BW14" s="586"/>
      <c r="BX14" s="586"/>
      <c r="BY14" s="586"/>
      <c r="BZ14" s="586"/>
      <c r="CA14" s="586"/>
      <c r="CB14" s="586"/>
      <c r="CC14" s="586"/>
      <c r="CD14" s="586"/>
      <c r="CE14" s="586"/>
      <c r="CF14" s="586"/>
      <c r="CG14" s="586"/>
      <c r="CH14" s="586"/>
      <c r="CI14" s="586"/>
      <c r="CJ14" s="587"/>
      <c r="CK14" s="241" t="s">
        <v>741</v>
      </c>
      <c r="CL14" s="242"/>
      <c r="CM14" s="242"/>
      <c r="CN14" s="242"/>
      <c r="CO14" s="242"/>
      <c r="CP14" s="242"/>
      <c r="CQ14" s="242"/>
      <c r="CR14" s="242"/>
      <c r="CS14" s="243"/>
      <c r="CT14" s="606"/>
      <c r="CU14" s="607"/>
      <c r="CV14" s="607"/>
      <c r="CW14" s="607"/>
      <c r="CX14" s="607"/>
      <c r="CY14" s="607"/>
      <c r="CZ14" s="607"/>
      <c r="DA14" s="607"/>
      <c r="DB14" s="607"/>
      <c r="DC14" s="607"/>
      <c r="DD14" s="607"/>
      <c r="DE14" s="607"/>
      <c r="DF14" s="607"/>
      <c r="DG14" s="607"/>
      <c r="DH14" s="607"/>
      <c r="DI14" s="607"/>
      <c r="DJ14" s="607"/>
      <c r="DK14" s="607"/>
      <c r="DL14" s="607"/>
      <c r="DM14" s="607"/>
      <c r="DN14" s="607"/>
      <c r="DO14" s="607"/>
      <c r="DP14" s="607"/>
      <c r="DQ14" s="607"/>
      <c r="DR14" s="608"/>
      <c r="DS14" s="606"/>
      <c r="DT14" s="607"/>
      <c r="DU14" s="607"/>
      <c r="DV14" s="607"/>
      <c r="DW14" s="607"/>
      <c r="DX14" s="607"/>
      <c r="DY14" s="607"/>
      <c r="DZ14" s="607"/>
      <c r="EA14" s="607"/>
      <c r="EB14" s="607"/>
      <c r="EC14" s="607"/>
      <c r="ED14" s="607"/>
      <c r="EE14" s="607"/>
      <c r="EF14" s="607"/>
      <c r="EG14" s="607"/>
      <c r="EH14" s="607"/>
      <c r="EI14" s="607"/>
      <c r="EJ14" s="607"/>
      <c r="EK14" s="607"/>
      <c r="EL14" s="607"/>
      <c r="EM14" s="607"/>
      <c r="EN14" s="607"/>
      <c r="EO14" s="607"/>
      <c r="EP14" s="607"/>
      <c r="EQ14" s="607"/>
      <c r="ER14" s="607"/>
      <c r="ES14" s="607"/>
      <c r="ET14" s="607"/>
      <c r="EU14" s="607"/>
      <c r="EV14" s="608"/>
      <c r="EZ14" s="49"/>
    </row>
    <row r="15" spans="1:156" ht="25.5" customHeight="1" x14ac:dyDescent="0.2">
      <c r="A15" s="27"/>
      <c r="B15" s="325" t="s">
        <v>743</v>
      </c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  <c r="BS15" s="325"/>
      <c r="BT15" s="325"/>
      <c r="BU15" s="325"/>
      <c r="BV15" s="325"/>
      <c r="BW15" s="325"/>
      <c r="BX15" s="325"/>
      <c r="BY15" s="325"/>
      <c r="BZ15" s="325"/>
      <c r="CA15" s="325"/>
      <c r="CB15" s="325"/>
      <c r="CC15" s="325"/>
      <c r="CD15" s="325"/>
      <c r="CE15" s="325"/>
      <c r="CF15" s="325"/>
      <c r="CG15" s="325"/>
      <c r="CH15" s="325"/>
      <c r="CI15" s="325"/>
      <c r="CJ15" s="326"/>
      <c r="CK15" s="241" t="s">
        <v>742</v>
      </c>
      <c r="CL15" s="242"/>
      <c r="CM15" s="242"/>
      <c r="CN15" s="242"/>
      <c r="CO15" s="242"/>
      <c r="CP15" s="242"/>
      <c r="CQ15" s="242"/>
      <c r="CR15" s="242"/>
      <c r="CS15" s="243"/>
      <c r="CT15" s="606"/>
      <c r="CU15" s="607"/>
      <c r="CV15" s="607"/>
      <c r="CW15" s="607"/>
      <c r="CX15" s="607"/>
      <c r="CY15" s="607"/>
      <c r="CZ15" s="607"/>
      <c r="DA15" s="607"/>
      <c r="DB15" s="607"/>
      <c r="DC15" s="607"/>
      <c r="DD15" s="607"/>
      <c r="DE15" s="607"/>
      <c r="DF15" s="607"/>
      <c r="DG15" s="607"/>
      <c r="DH15" s="607"/>
      <c r="DI15" s="607"/>
      <c r="DJ15" s="607"/>
      <c r="DK15" s="607"/>
      <c r="DL15" s="607"/>
      <c r="DM15" s="607"/>
      <c r="DN15" s="607"/>
      <c r="DO15" s="607"/>
      <c r="DP15" s="607"/>
      <c r="DQ15" s="607"/>
      <c r="DR15" s="608"/>
      <c r="DS15" s="606"/>
      <c r="DT15" s="607"/>
      <c r="DU15" s="607"/>
      <c r="DV15" s="607"/>
      <c r="DW15" s="607"/>
      <c r="DX15" s="607"/>
      <c r="DY15" s="607"/>
      <c r="DZ15" s="607"/>
      <c r="EA15" s="607"/>
      <c r="EB15" s="607"/>
      <c r="EC15" s="607"/>
      <c r="ED15" s="607"/>
      <c r="EE15" s="607"/>
      <c r="EF15" s="607"/>
      <c r="EG15" s="607"/>
      <c r="EH15" s="607"/>
      <c r="EI15" s="607"/>
      <c r="EJ15" s="607"/>
      <c r="EK15" s="607"/>
      <c r="EL15" s="607"/>
      <c r="EM15" s="607"/>
      <c r="EN15" s="607"/>
      <c r="EO15" s="607"/>
      <c r="EP15" s="607"/>
      <c r="EQ15" s="607"/>
      <c r="ER15" s="607"/>
      <c r="ES15" s="607"/>
      <c r="ET15" s="607"/>
      <c r="EU15" s="607"/>
      <c r="EV15" s="608"/>
      <c r="EZ15" s="50"/>
    </row>
    <row r="16" spans="1:156" ht="25.5" customHeight="1" x14ac:dyDescent="0.2">
      <c r="A16" s="27"/>
      <c r="B16" s="325" t="s">
        <v>744</v>
      </c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5"/>
      <c r="BE16" s="325"/>
      <c r="BF16" s="325"/>
      <c r="BG16" s="325"/>
      <c r="BH16" s="325"/>
      <c r="BI16" s="325"/>
      <c r="BJ16" s="325"/>
      <c r="BK16" s="325"/>
      <c r="BL16" s="325"/>
      <c r="BM16" s="325"/>
      <c r="BN16" s="325"/>
      <c r="BO16" s="325"/>
      <c r="BP16" s="325"/>
      <c r="BQ16" s="325"/>
      <c r="BR16" s="325"/>
      <c r="BS16" s="325"/>
      <c r="BT16" s="325"/>
      <c r="BU16" s="325"/>
      <c r="BV16" s="325"/>
      <c r="BW16" s="325"/>
      <c r="BX16" s="325"/>
      <c r="BY16" s="325"/>
      <c r="BZ16" s="325"/>
      <c r="CA16" s="325"/>
      <c r="CB16" s="325"/>
      <c r="CC16" s="325"/>
      <c r="CD16" s="325"/>
      <c r="CE16" s="325"/>
      <c r="CF16" s="325"/>
      <c r="CG16" s="325"/>
      <c r="CH16" s="325"/>
      <c r="CI16" s="325"/>
      <c r="CJ16" s="326"/>
      <c r="CK16" s="241" t="s">
        <v>749</v>
      </c>
      <c r="CL16" s="242"/>
      <c r="CM16" s="242"/>
      <c r="CN16" s="242"/>
      <c r="CO16" s="242"/>
      <c r="CP16" s="242"/>
      <c r="CQ16" s="242"/>
      <c r="CR16" s="242"/>
      <c r="CS16" s="243"/>
      <c r="CT16" s="606"/>
      <c r="CU16" s="607"/>
      <c r="CV16" s="607"/>
      <c r="CW16" s="607"/>
      <c r="CX16" s="607"/>
      <c r="CY16" s="607"/>
      <c r="CZ16" s="607"/>
      <c r="DA16" s="607"/>
      <c r="DB16" s="607"/>
      <c r="DC16" s="607"/>
      <c r="DD16" s="607"/>
      <c r="DE16" s="607"/>
      <c r="DF16" s="607"/>
      <c r="DG16" s="607"/>
      <c r="DH16" s="607"/>
      <c r="DI16" s="607"/>
      <c r="DJ16" s="607"/>
      <c r="DK16" s="607"/>
      <c r="DL16" s="607"/>
      <c r="DM16" s="607"/>
      <c r="DN16" s="607"/>
      <c r="DO16" s="607"/>
      <c r="DP16" s="607"/>
      <c r="DQ16" s="607"/>
      <c r="DR16" s="608"/>
      <c r="DS16" s="606"/>
      <c r="DT16" s="607"/>
      <c r="DU16" s="607"/>
      <c r="DV16" s="607"/>
      <c r="DW16" s="607"/>
      <c r="DX16" s="607"/>
      <c r="DY16" s="607"/>
      <c r="DZ16" s="607"/>
      <c r="EA16" s="607"/>
      <c r="EB16" s="607"/>
      <c r="EC16" s="607"/>
      <c r="ED16" s="607"/>
      <c r="EE16" s="607"/>
      <c r="EF16" s="607"/>
      <c r="EG16" s="607"/>
      <c r="EH16" s="607"/>
      <c r="EI16" s="607"/>
      <c r="EJ16" s="607"/>
      <c r="EK16" s="607"/>
      <c r="EL16" s="607"/>
      <c r="EM16" s="607"/>
      <c r="EN16" s="607"/>
      <c r="EO16" s="607"/>
      <c r="EP16" s="607"/>
      <c r="EQ16" s="607"/>
      <c r="ER16" s="607"/>
      <c r="ES16" s="607"/>
      <c r="ET16" s="607"/>
      <c r="EU16" s="607"/>
      <c r="EV16" s="608"/>
    </row>
    <row r="17" spans="1:156" x14ac:dyDescent="0.2">
      <c r="A17" s="19"/>
      <c r="B17" s="621" t="s">
        <v>745</v>
      </c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  <c r="N17" s="621"/>
      <c r="O17" s="621"/>
      <c r="P17" s="621"/>
      <c r="Q17" s="621"/>
      <c r="R17" s="621"/>
      <c r="S17" s="621"/>
      <c r="T17" s="621"/>
      <c r="U17" s="621"/>
      <c r="V17" s="621"/>
      <c r="W17" s="621"/>
      <c r="X17" s="621"/>
      <c r="Y17" s="621"/>
      <c r="Z17" s="621"/>
      <c r="AA17" s="621"/>
      <c r="AB17" s="621"/>
      <c r="AC17" s="621"/>
      <c r="AD17" s="621"/>
      <c r="AE17" s="621"/>
      <c r="AF17" s="621"/>
      <c r="AG17" s="621"/>
      <c r="AH17" s="621"/>
      <c r="AI17" s="621"/>
      <c r="AJ17" s="621"/>
      <c r="AK17" s="621"/>
      <c r="AL17" s="621"/>
      <c r="AM17" s="621"/>
      <c r="AN17" s="621"/>
      <c r="AO17" s="621"/>
      <c r="AP17" s="621"/>
      <c r="AQ17" s="621"/>
      <c r="AR17" s="621"/>
      <c r="AS17" s="621"/>
      <c r="AT17" s="621"/>
      <c r="AU17" s="621"/>
      <c r="AV17" s="621"/>
      <c r="AW17" s="621"/>
      <c r="AX17" s="621"/>
      <c r="AY17" s="621"/>
      <c r="AZ17" s="621"/>
      <c r="BA17" s="621"/>
      <c r="BB17" s="621"/>
      <c r="BC17" s="621"/>
      <c r="BD17" s="621"/>
      <c r="BE17" s="621"/>
      <c r="BF17" s="621"/>
      <c r="BG17" s="621"/>
      <c r="BH17" s="621"/>
      <c r="BI17" s="621"/>
      <c r="BJ17" s="621"/>
      <c r="BK17" s="621"/>
      <c r="BL17" s="621"/>
      <c r="BM17" s="621"/>
      <c r="BN17" s="621"/>
      <c r="BO17" s="621"/>
      <c r="BP17" s="621"/>
      <c r="BQ17" s="621"/>
      <c r="BR17" s="621"/>
      <c r="BS17" s="621"/>
      <c r="BT17" s="621"/>
      <c r="BU17" s="621"/>
      <c r="BV17" s="621"/>
      <c r="BW17" s="621"/>
      <c r="BX17" s="621"/>
      <c r="BY17" s="621"/>
      <c r="BZ17" s="621"/>
      <c r="CA17" s="621"/>
      <c r="CB17" s="621"/>
      <c r="CC17" s="621"/>
      <c r="CD17" s="621"/>
      <c r="CE17" s="621"/>
      <c r="CF17" s="621"/>
      <c r="CG17" s="621"/>
      <c r="CH17" s="621"/>
      <c r="CI17" s="621"/>
      <c r="CJ17" s="622"/>
      <c r="CK17" s="317" t="s">
        <v>748</v>
      </c>
      <c r="CL17" s="318"/>
      <c r="CM17" s="318"/>
      <c r="CN17" s="318"/>
      <c r="CO17" s="318"/>
      <c r="CP17" s="318"/>
      <c r="CQ17" s="318"/>
      <c r="CR17" s="318"/>
      <c r="CS17" s="319"/>
      <c r="CT17" s="609"/>
      <c r="CU17" s="610"/>
      <c r="CV17" s="610"/>
      <c r="CW17" s="610"/>
      <c r="CX17" s="610"/>
      <c r="CY17" s="610"/>
      <c r="CZ17" s="610"/>
      <c r="DA17" s="610"/>
      <c r="DB17" s="610"/>
      <c r="DC17" s="610"/>
      <c r="DD17" s="610"/>
      <c r="DE17" s="610"/>
      <c r="DF17" s="610"/>
      <c r="DG17" s="610"/>
      <c r="DH17" s="610"/>
      <c r="DI17" s="610"/>
      <c r="DJ17" s="610"/>
      <c r="DK17" s="610"/>
      <c r="DL17" s="610"/>
      <c r="DM17" s="610"/>
      <c r="DN17" s="610"/>
      <c r="DO17" s="610"/>
      <c r="DP17" s="610"/>
      <c r="DQ17" s="610"/>
      <c r="DR17" s="611"/>
      <c r="DS17" s="597" t="s">
        <v>51</v>
      </c>
      <c r="DT17" s="598"/>
      <c r="DU17" s="598"/>
      <c r="DV17" s="598"/>
      <c r="DW17" s="598"/>
      <c r="DX17" s="598"/>
      <c r="DY17" s="598"/>
      <c r="DZ17" s="598"/>
      <c r="EA17" s="598"/>
      <c r="EB17" s="598"/>
      <c r="EC17" s="598"/>
      <c r="ED17" s="598"/>
      <c r="EE17" s="598"/>
      <c r="EF17" s="598"/>
      <c r="EG17" s="598"/>
      <c r="EH17" s="598"/>
      <c r="EI17" s="598"/>
      <c r="EJ17" s="598"/>
      <c r="EK17" s="598"/>
      <c r="EL17" s="598"/>
      <c r="EM17" s="598"/>
      <c r="EN17" s="598"/>
      <c r="EO17" s="598"/>
      <c r="EP17" s="598"/>
      <c r="EQ17" s="598"/>
      <c r="ER17" s="598"/>
      <c r="ES17" s="598"/>
      <c r="ET17" s="598"/>
      <c r="EU17" s="598"/>
      <c r="EV17" s="599"/>
    </row>
    <row r="18" spans="1:156" ht="12.75" customHeight="1" x14ac:dyDescent="0.2">
      <c r="A18" s="17"/>
      <c r="B18" s="617" t="s">
        <v>746</v>
      </c>
      <c r="C18" s="617"/>
      <c r="D18" s="617"/>
      <c r="E18" s="617"/>
      <c r="F18" s="617"/>
      <c r="G18" s="617"/>
      <c r="H18" s="617"/>
      <c r="I18" s="617"/>
      <c r="J18" s="617"/>
      <c r="K18" s="617"/>
      <c r="L18" s="617"/>
      <c r="M18" s="617"/>
      <c r="N18" s="617"/>
      <c r="O18" s="617"/>
      <c r="P18" s="617"/>
      <c r="Q18" s="617"/>
      <c r="R18" s="617"/>
      <c r="S18" s="617"/>
      <c r="T18" s="617"/>
      <c r="U18" s="617"/>
      <c r="V18" s="617"/>
      <c r="W18" s="617"/>
      <c r="X18" s="617"/>
      <c r="Y18" s="617"/>
      <c r="Z18" s="617"/>
      <c r="AA18" s="617"/>
      <c r="AB18" s="617"/>
      <c r="AC18" s="617"/>
      <c r="AD18" s="617"/>
      <c r="AE18" s="617"/>
      <c r="AF18" s="617"/>
      <c r="AG18" s="617"/>
      <c r="AH18" s="617"/>
      <c r="AI18" s="617"/>
      <c r="AJ18" s="617"/>
      <c r="AK18" s="617"/>
      <c r="AL18" s="617"/>
      <c r="AM18" s="617"/>
      <c r="AN18" s="617"/>
      <c r="AO18" s="617"/>
      <c r="AP18" s="617"/>
      <c r="AQ18" s="617"/>
      <c r="AR18" s="617"/>
      <c r="AS18" s="617"/>
      <c r="AT18" s="617"/>
      <c r="AU18" s="617"/>
      <c r="AV18" s="617"/>
      <c r="AW18" s="617"/>
      <c r="AX18" s="617"/>
      <c r="AY18" s="617"/>
      <c r="AZ18" s="617"/>
      <c r="BA18" s="617"/>
      <c r="BB18" s="617"/>
      <c r="BC18" s="617"/>
      <c r="BD18" s="617"/>
      <c r="BE18" s="617"/>
      <c r="BF18" s="617"/>
      <c r="BG18" s="617"/>
      <c r="BH18" s="617"/>
      <c r="BI18" s="617"/>
      <c r="BJ18" s="617"/>
      <c r="BK18" s="617"/>
      <c r="BL18" s="617"/>
      <c r="BM18" s="617"/>
      <c r="BN18" s="617"/>
      <c r="BO18" s="617"/>
      <c r="BP18" s="617"/>
      <c r="BQ18" s="617"/>
      <c r="BR18" s="617"/>
      <c r="BS18" s="617"/>
      <c r="BT18" s="617"/>
      <c r="BU18" s="617"/>
      <c r="BV18" s="617"/>
      <c r="BW18" s="617"/>
      <c r="BX18" s="617"/>
      <c r="BY18" s="617"/>
      <c r="BZ18" s="617"/>
      <c r="CA18" s="617"/>
      <c r="CB18" s="617"/>
      <c r="CC18" s="617"/>
      <c r="CD18" s="617"/>
      <c r="CE18" s="617"/>
      <c r="CF18" s="617"/>
      <c r="CG18" s="617"/>
      <c r="CH18" s="617"/>
      <c r="CI18" s="617"/>
      <c r="CJ18" s="618"/>
      <c r="CK18" s="320"/>
      <c r="CL18" s="321"/>
      <c r="CM18" s="321"/>
      <c r="CN18" s="321"/>
      <c r="CO18" s="321"/>
      <c r="CP18" s="321"/>
      <c r="CQ18" s="321"/>
      <c r="CR18" s="321"/>
      <c r="CS18" s="322"/>
      <c r="CT18" s="612"/>
      <c r="CU18" s="613"/>
      <c r="CV18" s="613"/>
      <c r="CW18" s="613"/>
      <c r="CX18" s="613"/>
      <c r="CY18" s="613"/>
      <c r="CZ18" s="613"/>
      <c r="DA18" s="613"/>
      <c r="DB18" s="613"/>
      <c r="DC18" s="613"/>
      <c r="DD18" s="613"/>
      <c r="DE18" s="613"/>
      <c r="DF18" s="613"/>
      <c r="DG18" s="613"/>
      <c r="DH18" s="613"/>
      <c r="DI18" s="613"/>
      <c r="DJ18" s="613"/>
      <c r="DK18" s="613"/>
      <c r="DL18" s="613"/>
      <c r="DM18" s="613"/>
      <c r="DN18" s="613"/>
      <c r="DO18" s="613"/>
      <c r="DP18" s="613"/>
      <c r="DQ18" s="613"/>
      <c r="DR18" s="614"/>
      <c r="DS18" s="600"/>
      <c r="DT18" s="601"/>
      <c r="DU18" s="601"/>
      <c r="DV18" s="601"/>
      <c r="DW18" s="601"/>
      <c r="DX18" s="601"/>
      <c r="DY18" s="601"/>
      <c r="DZ18" s="601"/>
      <c r="EA18" s="601"/>
      <c r="EB18" s="601"/>
      <c r="EC18" s="601"/>
      <c r="ED18" s="601"/>
      <c r="EE18" s="601"/>
      <c r="EF18" s="601"/>
      <c r="EG18" s="601"/>
      <c r="EH18" s="601"/>
      <c r="EI18" s="601"/>
      <c r="EJ18" s="601"/>
      <c r="EK18" s="601"/>
      <c r="EL18" s="601"/>
      <c r="EM18" s="601"/>
      <c r="EN18" s="601"/>
      <c r="EO18" s="601"/>
      <c r="EP18" s="601"/>
      <c r="EQ18" s="601"/>
      <c r="ER18" s="601"/>
      <c r="ES18" s="601"/>
      <c r="ET18" s="601"/>
      <c r="EU18" s="601"/>
      <c r="EV18" s="602"/>
    </row>
    <row r="19" spans="1:156" x14ac:dyDescent="0.2">
      <c r="A19" s="27"/>
      <c r="B19" s="586" t="s">
        <v>747</v>
      </c>
      <c r="C19" s="586"/>
      <c r="D19" s="586"/>
      <c r="E19" s="586"/>
      <c r="F19" s="586"/>
      <c r="G19" s="586"/>
      <c r="H19" s="586"/>
      <c r="I19" s="586"/>
      <c r="J19" s="586"/>
      <c r="K19" s="586"/>
      <c r="L19" s="586"/>
      <c r="M19" s="586"/>
      <c r="N19" s="586"/>
      <c r="O19" s="586"/>
      <c r="P19" s="586"/>
      <c r="Q19" s="586"/>
      <c r="R19" s="586"/>
      <c r="S19" s="586"/>
      <c r="T19" s="586"/>
      <c r="U19" s="586"/>
      <c r="V19" s="586"/>
      <c r="W19" s="586"/>
      <c r="X19" s="586"/>
      <c r="Y19" s="586"/>
      <c r="Z19" s="586"/>
      <c r="AA19" s="586"/>
      <c r="AB19" s="586"/>
      <c r="AC19" s="586"/>
      <c r="AD19" s="586"/>
      <c r="AE19" s="586"/>
      <c r="AF19" s="586"/>
      <c r="AG19" s="586"/>
      <c r="AH19" s="586"/>
      <c r="AI19" s="586"/>
      <c r="AJ19" s="586"/>
      <c r="AK19" s="586"/>
      <c r="AL19" s="586"/>
      <c r="AM19" s="586"/>
      <c r="AN19" s="586"/>
      <c r="AO19" s="586"/>
      <c r="AP19" s="586"/>
      <c r="AQ19" s="586"/>
      <c r="AR19" s="586"/>
      <c r="AS19" s="586"/>
      <c r="AT19" s="586"/>
      <c r="AU19" s="586"/>
      <c r="AV19" s="586"/>
      <c r="AW19" s="586"/>
      <c r="AX19" s="586"/>
      <c r="AY19" s="586"/>
      <c r="AZ19" s="586"/>
      <c r="BA19" s="586"/>
      <c r="BB19" s="586"/>
      <c r="BC19" s="586"/>
      <c r="BD19" s="586"/>
      <c r="BE19" s="586"/>
      <c r="BF19" s="586"/>
      <c r="BG19" s="586"/>
      <c r="BH19" s="586"/>
      <c r="BI19" s="586"/>
      <c r="BJ19" s="586"/>
      <c r="BK19" s="586"/>
      <c r="BL19" s="586"/>
      <c r="BM19" s="586"/>
      <c r="BN19" s="586"/>
      <c r="BO19" s="586"/>
      <c r="BP19" s="586"/>
      <c r="BQ19" s="586"/>
      <c r="BR19" s="586"/>
      <c r="BS19" s="586"/>
      <c r="BT19" s="586"/>
      <c r="BU19" s="586"/>
      <c r="BV19" s="586"/>
      <c r="BW19" s="586"/>
      <c r="BX19" s="586"/>
      <c r="BY19" s="586"/>
      <c r="BZ19" s="586"/>
      <c r="CA19" s="586"/>
      <c r="CB19" s="586"/>
      <c r="CC19" s="586"/>
      <c r="CD19" s="586"/>
      <c r="CE19" s="586"/>
      <c r="CF19" s="586"/>
      <c r="CG19" s="586"/>
      <c r="CH19" s="586"/>
      <c r="CI19" s="586"/>
      <c r="CJ19" s="587"/>
      <c r="CK19" s="241" t="s">
        <v>750</v>
      </c>
      <c r="CL19" s="242"/>
      <c r="CM19" s="242"/>
      <c r="CN19" s="242"/>
      <c r="CO19" s="242"/>
      <c r="CP19" s="242"/>
      <c r="CQ19" s="242"/>
      <c r="CR19" s="242"/>
      <c r="CS19" s="243"/>
      <c r="CT19" s="606"/>
      <c r="CU19" s="607"/>
      <c r="CV19" s="607"/>
      <c r="CW19" s="607"/>
      <c r="CX19" s="607"/>
      <c r="CY19" s="607"/>
      <c r="CZ19" s="607"/>
      <c r="DA19" s="607"/>
      <c r="DB19" s="607"/>
      <c r="DC19" s="607"/>
      <c r="DD19" s="607"/>
      <c r="DE19" s="607"/>
      <c r="DF19" s="607"/>
      <c r="DG19" s="607"/>
      <c r="DH19" s="607"/>
      <c r="DI19" s="607"/>
      <c r="DJ19" s="607"/>
      <c r="DK19" s="607"/>
      <c r="DL19" s="607"/>
      <c r="DM19" s="607"/>
      <c r="DN19" s="607"/>
      <c r="DO19" s="607"/>
      <c r="DP19" s="607"/>
      <c r="DQ19" s="607"/>
      <c r="DR19" s="608"/>
      <c r="DS19" s="603" t="s">
        <v>51</v>
      </c>
      <c r="DT19" s="604"/>
      <c r="DU19" s="604"/>
      <c r="DV19" s="604"/>
      <c r="DW19" s="604"/>
      <c r="DX19" s="604"/>
      <c r="DY19" s="604"/>
      <c r="DZ19" s="604"/>
      <c r="EA19" s="604"/>
      <c r="EB19" s="604"/>
      <c r="EC19" s="604"/>
      <c r="ED19" s="604"/>
      <c r="EE19" s="604"/>
      <c r="EF19" s="604"/>
      <c r="EG19" s="604"/>
      <c r="EH19" s="604"/>
      <c r="EI19" s="604"/>
      <c r="EJ19" s="604"/>
      <c r="EK19" s="604"/>
      <c r="EL19" s="604"/>
      <c r="EM19" s="604"/>
      <c r="EN19" s="604"/>
      <c r="EO19" s="604"/>
      <c r="EP19" s="604"/>
      <c r="EQ19" s="604"/>
      <c r="ER19" s="604"/>
      <c r="ES19" s="604"/>
      <c r="ET19" s="604"/>
      <c r="EU19" s="604"/>
      <c r="EV19" s="605"/>
      <c r="EZ19" s="227"/>
    </row>
    <row r="20" spans="1:156" ht="3" customHeight="1" x14ac:dyDescent="0.2">
      <c r="EZ20" s="227"/>
    </row>
    <row r="21" spans="1:156" x14ac:dyDescent="0.2">
      <c r="EZ21" s="70"/>
    </row>
    <row r="22" spans="1:156" x14ac:dyDescent="0.2">
      <c r="EZ22" s="78"/>
    </row>
    <row r="24" spans="1:156" x14ac:dyDescent="0.2">
      <c r="EZ24" s="49"/>
    </row>
    <row r="25" spans="1:156" x14ac:dyDescent="0.2">
      <c r="EZ25" s="49"/>
    </row>
    <row r="26" spans="1:156" x14ac:dyDescent="0.2">
      <c r="EZ26" s="49"/>
    </row>
    <row r="27" spans="1:156" x14ac:dyDescent="0.2">
      <c r="EZ27" s="50"/>
    </row>
  </sheetData>
  <mergeCells count="59">
    <mergeCell ref="B18:CJ18"/>
    <mergeCell ref="B9:CJ9"/>
    <mergeCell ref="B10:CJ10"/>
    <mergeCell ref="B15:CJ15"/>
    <mergeCell ref="B16:CJ16"/>
    <mergeCell ref="B17:CJ17"/>
    <mergeCell ref="DS15:EV15"/>
    <mergeCell ref="DS16:EV16"/>
    <mergeCell ref="CK16:CS16"/>
    <mergeCell ref="CK15:CS15"/>
    <mergeCell ref="CT19:DR19"/>
    <mergeCell ref="CT17:DR18"/>
    <mergeCell ref="CT15:DR15"/>
    <mergeCell ref="CT16:DR16"/>
    <mergeCell ref="CK17:CS18"/>
    <mergeCell ref="CK19:CS19"/>
    <mergeCell ref="DS14:EV14"/>
    <mergeCell ref="CK13:CS13"/>
    <mergeCell ref="CK14:CS14"/>
    <mergeCell ref="CK7:CS8"/>
    <mergeCell ref="CK9:CS10"/>
    <mergeCell ref="CT9:DR10"/>
    <mergeCell ref="DS9:EV10"/>
    <mergeCell ref="CT12:DR12"/>
    <mergeCell ref="CT13:DR13"/>
    <mergeCell ref="DS12:EV12"/>
    <mergeCell ref="DS13:EV13"/>
    <mergeCell ref="CT14:DR14"/>
    <mergeCell ref="CT11:DR11"/>
    <mergeCell ref="CK11:CS11"/>
    <mergeCell ref="DS7:EV8"/>
    <mergeCell ref="CK12:CS12"/>
    <mergeCell ref="B7:CJ7"/>
    <mergeCell ref="B8:CJ8"/>
    <mergeCell ref="CT4:DR4"/>
    <mergeCell ref="CT5:DR5"/>
    <mergeCell ref="CT6:DR6"/>
    <mergeCell ref="CK4:CS4"/>
    <mergeCell ref="CK5:CS5"/>
    <mergeCell ref="CK6:CS6"/>
    <mergeCell ref="A4:CJ4"/>
    <mergeCell ref="A5:CJ5"/>
    <mergeCell ref="B6:CJ6"/>
    <mergeCell ref="EZ9:EZ10"/>
    <mergeCell ref="EZ19:EZ20"/>
    <mergeCell ref="B1:EU1"/>
    <mergeCell ref="B2:EU2"/>
    <mergeCell ref="DS17:EV18"/>
    <mergeCell ref="DS19:EV19"/>
    <mergeCell ref="DS11:EV11"/>
    <mergeCell ref="B19:CJ19"/>
    <mergeCell ref="B11:CJ11"/>
    <mergeCell ref="B12:CJ12"/>
    <mergeCell ref="B13:CJ13"/>
    <mergeCell ref="B14:CJ14"/>
    <mergeCell ref="DS4:EV4"/>
    <mergeCell ref="DS5:EV5"/>
    <mergeCell ref="DS6:EV6"/>
    <mergeCell ref="CT7:DR8"/>
  </mergeCells>
  <phoneticPr fontId="7" type="noConversion"/>
  <hyperlinks>
    <hyperlink ref="EZ1" location="ПРОВЕРКА!B1502" display="Количество ошибок в разделе 21"/>
  </hyperlinks>
  <pageMargins left="0.98425196850393704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27"/>
  <sheetViews>
    <sheetView view="pageBreakPreview" zoomScaleNormal="100" workbookViewId="0">
      <selection activeCell="EZ9" sqref="EZ9:EZ10"/>
    </sheetView>
  </sheetViews>
  <sheetFormatPr defaultColWidth="0.85546875" defaultRowHeight="12.75" x14ac:dyDescent="0.2"/>
  <cols>
    <col min="1" max="155" width="0.85546875" style="1"/>
    <col min="156" max="156" width="18.85546875" style="1" customWidth="1"/>
    <col min="157" max="16384" width="0.85546875" style="1"/>
  </cols>
  <sheetData>
    <row r="1" spans="1:156" ht="16.5" customHeight="1" x14ac:dyDescent="0.25">
      <c r="B1" s="585" t="s">
        <v>751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5"/>
      <c r="AF1" s="585"/>
      <c r="AG1" s="585"/>
      <c r="AH1" s="585"/>
      <c r="AI1" s="585"/>
      <c r="AJ1" s="585"/>
      <c r="AK1" s="585"/>
      <c r="AL1" s="585"/>
      <c r="AM1" s="585"/>
      <c r="AN1" s="585"/>
      <c r="AO1" s="585"/>
      <c r="AP1" s="585"/>
      <c r="AQ1" s="585"/>
      <c r="AR1" s="585"/>
      <c r="AS1" s="585"/>
      <c r="AT1" s="585"/>
      <c r="AU1" s="585"/>
      <c r="AV1" s="585"/>
      <c r="AW1" s="585"/>
      <c r="AX1" s="585"/>
      <c r="AY1" s="585"/>
      <c r="AZ1" s="585"/>
      <c r="BA1" s="585"/>
      <c r="BB1" s="585"/>
      <c r="BC1" s="585"/>
      <c r="BD1" s="585"/>
      <c r="BE1" s="585"/>
      <c r="BF1" s="585"/>
      <c r="BG1" s="585"/>
      <c r="BH1" s="585"/>
      <c r="BI1" s="585"/>
      <c r="BJ1" s="585"/>
      <c r="BK1" s="585"/>
      <c r="BL1" s="585"/>
      <c r="BM1" s="585"/>
      <c r="BN1" s="585"/>
      <c r="BO1" s="585"/>
      <c r="BP1" s="585"/>
      <c r="BQ1" s="585"/>
      <c r="BR1" s="585"/>
      <c r="BS1" s="585"/>
      <c r="BT1" s="585"/>
      <c r="BU1" s="585"/>
      <c r="BV1" s="585"/>
      <c r="BW1" s="585"/>
      <c r="BX1" s="585"/>
      <c r="BY1" s="585"/>
      <c r="BZ1" s="585"/>
      <c r="CA1" s="585"/>
      <c r="CB1" s="585"/>
      <c r="CC1" s="585"/>
      <c r="CD1" s="585"/>
      <c r="CE1" s="585"/>
      <c r="CF1" s="585"/>
      <c r="CG1" s="585"/>
      <c r="CH1" s="585"/>
      <c r="CI1" s="585"/>
      <c r="CJ1" s="585"/>
      <c r="CK1" s="585"/>
      <c r="CL1" s="585"/>
      <c r="CM1" s="585"/>
      <c r="CN1" s="585"/>
      <c r="CO1" s="585"/>
      <c r="CP1" s="585"/>
      <c r="CQ1" s="585"/>
      <c r="CR1" s="585"/>
      <c r="CS1" s="585"/>
      <c r="CT1" s="585"/>
      <c r="CU1" s="585"/>
      <c r="CV1" s="585"/>
      <c r="CW1" s="585"/>
      <c r="CX1" s="585"/>
      <c r="CY1" s="585"/>
      <c r="CZ1" s="585"/>
      <c r="DA1" s="585"/>
      <c r="DB1" s="585"/>
      <c r="DC1" s="585"/>
      <c r="DD1" s="585"/>
      <c r="DE1" s="585"/>
      <c r="DF1" s="585"/>
      <c r="DG1" s="585"/>
      <c r="DH1" s="585"/>
      <c r="DI1" s="585"/>
      <c r="DJ1" s="585"/>
      <c r="DK1" s="585"/>
      <c r="DL1" s="585"/>
      <c r="DM1" s="585"/>
      <c r="DN1" s="585"/>
      <c r="DO1" s="585"/>
      <c r="DP1" s="585"/>
      <c r="DQ1" s="585"/>
      <c r="DR1" s="585"/>
      <c r="DS1" s="585"/>
      <c r="DT1" s="585"/>
      <c r="DU1" s="585"/>
      <c r="DV1" s="585"/>
      <c r="DW1" s="585"/>
      <c r="DX1" s="585"/>
      <c r="DY1" s="585"/>
      <c r="DZ1" s="585"/>
      <c r="EA1" s="585"/>
      <c r="EB1" s="585"/>
      <c r="EC1" s="585"/>
      <c r="ED1" s="585"/>
      <c r="EE1" s="585"/>
      <c r="EF1" s="585"/>
      <c r="EG1" s="585"/>
      <c r="EH1" s="585"/>
      <c r="EI1" s="585"/>
      <c r="EJ1" s="585"/>
      <c r="EK1" s="585"/>
      <c r="EL1" s="585"/>
      <c r="EM1" s="585"/>
      <c r="EN1" s="585"/>
      <c r="EO1" s="585"/>
      <c r="EP1" s="585"/>
      <c r="EQ1" s="585"/>
      <c r="ER1" s="585"/>
      <c r="ES1" s="585"/>
      <c r="ET1" s="585"/>
      <c r="EU1" s="585"/>
      <c r="EV1" s="105"/>
      <c r="EZ1" s="227" t="s">
        <v>2433</v>
      </c>
    </row>
    <row r="2" spans="1:156" ht="6" customHeight="1" x14ac:dyDescent="0.25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Z2" s="227"/>
    </row>
    <row r="3" spans="1:156" ht="48" customHeight="1" x14ac:dyDescent="0.25">
      <c r="B3" s="465" t="s">
        <v>752</v>
      </c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465"/>
      <c r="AM3" s="465"/>
      <c r="AN3" s="465"/>
      <c r="AO3" s="465"/>
      <c r="AP3" s="465"/>
      <c r="AQ3" s="465"/>
      <c r="AR3" s="465"/>
      <c r="AS3" s="465"/>
      <c r="AT3" s="465"/>
      <c r="AU3" s="465"/>
      <c r="AV3" s="465"/>
      <c r="AW3" s="465"/>
      <c r="AX3" s="465"/>
      <c r="AY3" s="465"/>
      <c r="AZ3" s="465"/>
      <c r="BA3" s="465"/>
      <c r="BB3" s="465"/>
      <c r="BC3" s="465"/>
      <c r="BD3" s="465"/>
      <c r="BE3" s="465"/>
      <c r="BF3" s="465"/>
      <c r="BG3" s="465"/>
      <c r="BH3" s="465"/>
      <c r="BI3" s="465"/>
      <c r="BJ3" s="465"/>
      <c r="BK3" s="465"/>
      <c r="BL3" s="465"/>
      <c r="BM3" s="465"/>
      <c r="BN3" s="465"/>
      <c r="BO3" s="465"/>
      <c r="BP3" s="465"/>
      <c r="BQ3" s="465"/>
      <c r="BR3" s="465"/>
      <c r="BS3" s="465"/>
      <c r="BT3" s="465"/>
      <c r="BU3" s="465"/>
      <c r="BV3" s="465"/>
      <c r="BW3" s="465"/>
      <c r="BX3" s="465"/>
      <c r="BY3" s="465"/>
      <c r="BZ3" s="465"/>
      <c r="CA3" s="465"/>
      <c r="CB3" s="465"/>
      <c r="CC3" s="465"/>
      <c r="CD3" s="465"/>
      <c r="CE3" s="465"/>
      <c r="CF3" s="465"/>
      <c r="CG3" s="465"/>
      <c r="CH3" s="465"/>
      <c r="CI3" s="465"/>
      <c r="CJ3" s="465"/>
      <c r="CK3" s="465"/>
      <c r="CL3" s="465"/>
      <c r="CM3" s="465"/>
      <c r="CN3" s="465"/>
      <c r="CO3" s="465"/>
      <c r="CP3" s="465"/>
      <c r="CQ3" s="465"/>
      <c r="CR3" s="465"/>
      <c r="CS3" s="465"/>
      <c r="CT3" s="465"/>
      <c r="CU3" s="465"/>
      <c r="CV3" s="465"/>
      <c r="CW3" s="465"/>
      <c r="CX3" s="465"/>
      <c r="CY3" s="465"/>
      <c r="CZ3" s="465"/>
      <c r="DA3" s="465"/>
      <c r="DB3" s="465"/>
      <c r="DC3" s="465"/>
      <c r="DD3" s="465"/>
      <c r="DE3" s="465"/>
      <c r="DF3" s="465"/>
      <c r="DG3" s="465"/>
      <c r="DH3" s="465"/>
      <c r="DI3" s="465"/>
      <c r="DJ3" s="465"/>
      <c r="DK3" s="465"/>
      <c r="DL3" s="465"/>
      <c r="DM3" s="465"/>
      <c r="DN3" s="465"/>
      <c r="DO3" s="465"/>
      <c r="DP3" s="465"/>
      <c r="DQ3" s="465"/>
      <c r="DR3" s="465"/>
      <c r="DS3" s="465"/>
      <c r="DT3" s="465"/>
      <c r="DU3" s="465"/>
      <c r="DV3" s="465"/>
      <c r="DW3" s="465"/>
      <c r="DX3" s="465"/>
      <c r="DY3" s="465"/>
      <c r="DZ3" s="465"/>
      <c r="EA3" s="465"/>
      <c r="EB3" s="465"/>
      <c r="EC3" s="465"/>
      <c r="ED3" s="465"/>
      <c r="EE3" s="465"/>
      <c r="EF3" s="465"/>
      <c r="EG3" s="465"/>
      <c r="EH3" s="465"/>
      <c r="EI3" s="465"/>
      <c r="EJ3" s="465"/>
      <c r="EK3" s="465"/>
      <c r="EL3" s="465"/>
      <c r="EM3" s="465"/>
      <c r="EN3" s="465"/>
      <c r="EO3" s="465"/>
      <c r="EP3" s="465"/>
      <c r="EQ3" s="465"/>
      <c r="ER3" s="465"/>
      <c r="ES3" s="465"/>
      <c r="ET3" s="465"/>
      <c r="EU3" s="465"/>
      <c r="EV3" s="92"/>
      <c r="EZ3" s="227"/>
    </row>
    <row r="4" spans="1:156" ht="21" customHeight="1" x14ac:dyDescent="0.2">
      <c r="EZ4" s="137">
        <f>ПРОВЕРКА!B1530</f>
        <v>0</v>
      </c>
    </row>
    <row r="5" spans="1:156" ht="45" customHeight="1" x14ac:dyDescent="0.2">
      <c r="A5" s="228" t="s">
        <v>48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30"/>
      <c r="CK5" s="228" t="s">
        <v>82</v>
      </c>
      <c r="CL5" s="229"/>
      <c r="CM5" s="229"/>
      <c r="CN5" s="229"/>
      <c r="CO5" s="229"/>
      <c r="CP5" s="229"/>
      <c r="CQ5" s="229"/>
      <c r="CR5" s="229"/>
      <c r="CS5" s="230"/>
      <c r="CT5" s="228" t="s">
        <v>49</v>
      </c>
      <c r="CU5" s="229"/>
      <c r="CV5" s="229"/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30"/>
      <c r="DS5" s="228" t="s">
        <v>753</v>
      </c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30"/>
    </row>
    <row r="6" spans="1:156" ht="13.5" customHeight="1" x14ac:dyDescent="0.2">
      <c r="A6" s="231">
        <v>1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2"/>
      <c r="CI6" s="232"/>
      <c r="CJ6" s="233"/>
      <c r="CK6" s="231">
        <v>2</v>
      </c>
      <c r="CL6" s="232"/>
      <c r="CM6" s="232"/>
      <c r="CN6" s="232"/>
      <c r="CO6" s="232"/>
      <c r="CP6" s="232"/>
      <c r="CQ6" s="232"/>
      <c r="CR6" s="232"/>
      <c r="CS6" s="233"/>
      <c r="CT6" s="231">
        <v>3</v>
      </c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3"/>
      <c r="DS6" s="231">
        <v>4</v>
      </c>
      <c r="DT6" s="232"/>
      <c r="DU6" s="232"/>
      <c r="DV6" s="232"/>
      <c r="DW6" s="232"/>
      <c r="DX6" s="232"/>
      <c r="DY6" s="232"/>
      <c r="DZ6" s="232"/>
      <c r="EA6" s="232"/>
      <c r="EB6" s="232"/>
      <c r="EC6" s="232"/>
      <c r="ED6" s="232"/>
      <c r="EE6" s="232"/>
      <c r="EF6" s="232"/>
      <c r="EG6" s="232"/>
      <c r="EH6" s="232"/>
      <c r="EI6" s="232"/>
      <c r="EJ6" s="232"/>
      <c r="EK6" s="232"/>
      <c r="EL6" s="232"/>
      <c r="EM6" s="232"/>
      <c r="EN6" s="232"/>
      <c r="EO6" s="232"/>
      <c r="EP6" s="232"/>
      <c r="EQ6" s="232"/>
      <c r="ER6" s="232"/>
      <c r="ES6" s="232"/>
      <c r="ET6" s="232"/>
      <c r="EU6" s="232"/>
      <c r="EV6" s="233"/>
    </row>
    <row r="7" spans="1:156" x14ac:dyDescent="0.2">
      <c r="A7" s="17"/>
      <c r="B7" s="239" t="s">
        <v>754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39"/>
      <c r="BE7" s="239"/>
      <c r="BF7" s="239"/>
      <c r="BG7" s="239"/>
      <c r="BH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40"/>
      <c r="CK7" s="241" t="s">
        <v>756</v>
      </c>
      <c r="CL7" s="242"/>
      <c r="CM7" s="242"/>
      <c r="CN7" s="242"/>
      <c r="CO7" s="242"/>
      <c r="CP7" s="242"/>
      <c r="CQ7" s="242"/>
      <c r="CR7" s="242"/>
      <c r="CS7" s="243"/>
      <c r="CT7" s="606">
        <f>CT8+CT10+CT11+CT12</f>
        <v>37423.699999999997</v>
      </c>
      <c r="CU7" s="607"/>
      <c r="CV7" s="607"/>
      <c r="CW7" s="607"/>
      <c r="CX7" s="607"/>
      <c r="CY7" s="607"/>
      <c r="CZ7" s="607"/>
      <c r="DA7" s="607"/>
      <c r="DB7" s="607"/>
      <c r="DC7" s="607"/>
      <c r="DD7" s="607"/>
      <c r="DE7" s="607"/>
      <c r="DF7" s="607"/>
      <c r="DG7" s="607"/>
      <c r="DH7" s="607"/>
      <c r="DI7" s="607"/>
      <c r="DJ7" s="607"/>
      <c r="DK7" s="607"/>
      <c r="DL7" s="607"/>
      <c r="DM7" s="607"/>
      <c r="DN7" s="607"/>
      <c r="DO7" s="607"/>
      <c r="DP7" s="607"/>
      <c r="DQ7" s="607"/>
      <c r="DR7" s="608"/>
      <c r="DS7" s="606">
        <f>DS8+DS10+DS11+DS12</f>
        <v>37423.699999999997</v>
      </c>
      <c r="DT7" s="607"/>
      <c r="DU7" s="607"/>
      <c r="DV7" s="607"/>
      <c r="DW7" s="607"/>
      <c r="DX7" s="607"/>
      <c r="DY7" s="607"/>
      <c r="DZ7" s="607"/>
      <c r="EA7" s="607"/>
      <c r="EB7" s="607"/>
      <c r="EC7" s="607"/>
      <c r="ED7" s="607"/>
      <c r="EE7" s="607"/>
      <c r="EF7" s="607"/>
      <c r="EG7" s="607"/>
      <c r="EH7" s="607"/>
      <c r="EI7" s="607"/>
      <c r="EJ7" s="607"/>
      <c r="EK7" s="607"/>
      <c r="EL7" s="607"/>
      <c r="EM7" s="607"/>
      <c r="EN7" s="607"/>
      <c r="EO7" s="607"/>
      <c r="EP7" s="607"/>
      <c r="EQ7" s="607"/>
      <c r="ER7" s="607"/>
      <c r="ES7" s="607"/>
      <c r="ET7" s="607"/>
      <c r="EU7" s="607"/>
      <c r="EV7" s="608"/>
    </row>
    <row r="8" spans="1:156" x14ac:dyDescent="0.2">
      <c r="A8" s="19"/>
      <c r="B8" s="615" t="s">
        <v>50</v>
      </c>
      <c r="C8" s="615"/>
      <c r="D8" s="615"/>
      <c r="E8" s="615"/>
      <c r="F8" s="615"/>
      <c r="G8" s="615"/>
      <c r="H8" s="615"/>
      <c r="I8" s="615"/>
      <c r="J8" s="615"/>
      <c r="K8" s="615"/>
      <c r="L8" s="615"/>
      <c r="M8" s="615"/>
      <c r="N8" s="615"/>
      <c r="O8" s="615"/>
      <c r="P8" s="615"/>
      <c r="Q8" s="615"/>
      <c r="R8" s="615"/>
      <c r="S8" s="615"/>
      <c r="T8" s="615"/>
      <c r="U8" s="615"/>
      <c r="V8" s="615"/>
      <c r="W8" s="615"/>
      <c r="X8" s="615"/>
      <c r="Y8" s="615"/>
      <c r="Z8" s="615"/>
      <c r="AA8" s="615"/>
      <c r="AB8" s="615"/>
      <c r="AC8" s="615"/>
      <c r="AD8" s="615"/>
      <c r="AE8" s="615"/>
      <c r="AF8" s="615"/>
      <c r="AG8" s="615"/>
      <c r="AH8" s="615"/>
      <c r="AI8" s="615"/>
      <c r="AJ8" s="615"/>
      <c r="AK8" s="615"/>
      <c r="AL8" s="615"/>
      <c r="AM8" s="615"/>
      <c r="AN8" s="615"/>
      <c r="AO8" s="615"/>
      <c r="AP8" s="615"/>
      <c r="AQ8" s="615"/>
      <c r="AR8" s="615"/>
      <c r="AS8" s="615"/>
      <c r="AT8" s="615"/>
      <c r="AU8" s="615"/>
      <c r="AV8" s="615"/>
      <c r="AW8" s="615"/>
      <c r="AX8" s="615"/>
      <c r="AY8" s="615"/>
      <c r="AZ8" s="615"/>
      <c r="BA8" s="615"/>
      <c r="BB8" s="615"/>
      <c r="BC8" s="615"/>
      <c r="BD8" s="615"/>
      <c r="BE8" s="615"/>
      <c r="BF8" s="615"/>
      <c r="BG8" s="615"/>
      <c r="BH8" s="615"/>
      <c r="BI8" s="615"/>
      <c r="BJ8" s="615"/>
      <c r="BK8" s="615"/>
      <c r="BL8" s="615"/>
      <c r="BM8" s="615"/>
      <c r="BN8" s="615"/>
      <c r="BO8" s="615"/>
      <c r="BP8" s="615"/>
      <c r="BQ8" s="615"/>
      <c r="BR8" s="615"/>
      <c r="BS8" s="615"/>
      <c r="BT8" s="615"/>
      <c r="BU8" s="615"/>
      <c r="BV8" s="615"/>
      <c r="BW8" s="615"/>
      <c r="BX8" s="615"/>
      <c r="BY8" s="615"/>
      <c r="BZ8" s="615"/>
      <c r="CA8" s="615"/>
      <c r="CB8" s="615"/>
      <c r="CC8" s="615"/>
      <c r="CD8" s="615"/>
      <c r="CE8" s="615"/>
      <c r="CF8" s="615"/>
      <c r="CG8" s="615"/>
      <c r="CH8" s="615"/>
      <c r="CI8" s="615"/>
      <c r="CJ8" s="616"/>
      <c r="CK8" s="317" t="s">
        <v>757</v>
      </c>
      <c r="CL8" s="318"/>
      <c r="CM8" s="318"/>
      <c r="CN8" s="318"/>
      <c r="CO8" s="318"/>
      <c r="CP8" s="318"/>
      <c r="CQ8" s="318"/>
      <c r="CR8" s="318"/>
      <c r="CS8" s="319"/>
      <c r="CT8" s="609">
        <v>29030.2</v>
      </c>
      <c r="CU8" s="610"/>
      <c r="CV8" s="610"/>
      <c r="CW8" s="610"/>
      <c r="CX8" s="610"/>
      <c r="CY8" s="610"/>
      <c r="CZ8" s="610"/>
      <c r="DA8" s="610"/>
      <c r="DB8" s="610"/>
      <c r="DC8" s="610"/>
      <c r="DD8" s="610"/>
      <c r="DE8" s="610"/>
      <c r="DF8" s="610"/>
      <c r="DG8" s="610"/>
      <c r="DH8" s="610"/>
      <c r="DI8" s="610"/>
      <c r="DJ8" s="610"/>
      <c r="DK8" s="610"/>
      <c r="DL8" s="610"/>
      <c r="DM8" s="610"/>
      <c r="DN8" s="610"/>
      <c r="DO8" s="610"/>
      <c r="DP8" s="610"/>
      <c r="DQ8" s="610"/>
      <c r="DR8" s="611"/>
      <c r="DS8" s="609">
        <v>29030.2</v>
      </c>
      <c r="DT8" s="610"/>
      <c r="DU8" s="610"/>
      <c r="DV8" s="610"/>
      <c r="DW8" s="610"/>
      <c r="DX8" s="610"/>
      <c r="DY8" s="610"/>
      <c r="DZ8" s="610"/>
      <c r="EA8" s="610"/>
      <c r="EB8" s="610"/>
      <c r="EC8" s="610"/>
      <c r="ED8" s="610"/>
      <c r="EE8" s="610"/>
      <c r="EF8" s="610"/>
      <c r="EG8" s="610"/>
      <c r="EH8" s="610"/>
      <c r="EI8" s="610"/>
      <c r="EJ8" s="610"/>
      <c r="EK8" s="610"/>
      <c r="EL8" s="610"/>
      <c r="EM8" s="610"/>
      <c r="EN8" s="610"/>
      <c r="EO8" s="610"/>
      <c r="EP8" s="610"/>
      <c r="EQ8" s="610"/>
      <c r="ER8" s="610"/>
      <c r="ES8" s="610"/>
      <c r="ET8" s="610"/>
      <c r="EU8" s="610"/>
      <c r="EV8" s="611"/>
    </row>
    <row r="9" spans="1:156" ht="12.75" customHeight="1" x14ac:dyDescent="0.2">
      <c r="A9" s="17"/>
      <c r="B9" s="617" t="s">
        <v>755</v>
      </c>
      <c r="C9" s="617"/>
      <c r="D9" s="617"/>
      <c r="E9" s="617"/>
      <c r="F9" s="617"/>
      <c r="G9" s="617"/>
      <c r="H9" s="617"/>
      <c r="I9" s="617"/>
      <c r="J9" s="617"/>
      <c r="K9" s="617"/>
      <c r="L9" s="617"/>
      <c r="M9" s="617"/>
      <c r="N9" s="617"/>
      <c r="O9" s="617"/>
      <c r="P9" s="617"/>
      <c r="Q9" s="617"/>
      <c r="R9" s="617"/>
      <c r="S9" s="617"/>
      <c r="T9" s="617"/>
      <c r="U9" s="617"/>
      <c r="V9" s="617"/>
      <c r="W9" s="617"/>
      <c r="X9" s="617"/>
      <c r="Y9" s="617"/>
      <c r="Z9" s="617"/>
      <c r="AA9" s="617"/>
      <c r="AB9" s="617"/>
      <c r="AC9" s="617"/>
      <c r="AD9" s="617"/>
      <c r="AE9" s="617"/>
      <c r="AF9" s="617"/>
      <c r="AG9" s="617"/>
      <c r="AH9" s="617"/>
      <c r="AI9" s="617"/>
      <c r="AJ9" s="617"/>
      <c r="AK9" s="617"/>
      <c r="AL9" s="617"/>
      <c r="AM9" s="617"/>
      <c r="AN9" s="617"/>
      <c r="AO9" s="617"/>
      <c r="AP9" s="617"/>
      <c r="AQ9" s="617"/>
      <c r="AR9" s="617"/>
      <c r="AS9" s="617"/>
      <c r="AT9" s="617"/>
      <c r="AU9" s="617"/>
      <c r="AV9" s="617"/>
      <c r="AW9" s="617"/>
      <c r="AX9" s="617"/>
      <c r="AY9" s="617"/>
      <c r="AZ9" s="617"/>
      <c r="BA9" s="617"/>
      <c r="BB9" s="617"/>
      <c r="BC9" s="617"/>
      <c r="BD9" s="617"/>
      <c r="BE9" s="617"/>
      <c r="BF9" s="617"/>
      <c r="BG9" s="617"/>
      <c r="BH9" s="617"/>
      <c r="BI9" s="617"/>
      <c r="BJ9" s="617"/>
      <c r="BK9" s="617"/>
      <c r="BL9" s="617"/>
      <c r="BM9" s="617"/>
      <c r="BN9" s="617"/>
      <c r="BO9" s="617"/>
      <c r="BP9" s="617"/>
      <c r="BQ9" s="617"/>
      <c r="BR9" s="617"/>
      <c r="BS9" s="617"/>
      <c r="BT9" s="617"/>
      <c r="BU9" s="617"/>
      <c r="BV9" s="617"/>
      <c r="BW9" s="617"/>
      <c r="BX9" s="617"/>
      <c r="BY9" s="617"/>
      <c r="BZ9" s="617"/>
      <c r="CA9" s="617"/>
      <c r="CB9" s="617"/>
      <c r="CC9" s="617"/>
      <c r="CD9" s="617"/>
      <c r="CE9" s="617"/>
      <c r="CF9" s="617"/>
      <c r="CG9" s="617"/>
      <c r="CH9" s="617"/>
      <c r="CI9" s="617"/>
      <c r="CJ9" s="618"/>
      <c r="CK9" s="320"/>
      <c r="CL9" s="321"/>
      <c r="CM9" s="321"/>
      <c r="CN9" s="321"/>
      <c r="CO9" s="321"/>
      <c r="CP9" s="321"/>
      <c r="CQ9" s="321"/>
      <c r="CR9" s="321"/>
      <c r="CS9" s="322"/>
      <c r="CT9" s="612"/>
      <c r="CU9" s="613"/>
      <c r="CV9" s="613"/>
      <c r="CW9" s="613"/>
      <c r="CX9" s="613"/>
      <c r="CY9" s="613"/>
      <c r="CZ9" s="613"/>
      <c r="DA9" s="613"/>
      <c r="DB9" s="613"/>
      <c r="DC9" s="613"/>
      <c r="DD9" s="613"/>
      <c r="DE9" s="613"/>
      <c r="DF9" s="613"/>
      <c r="DG9" s="613"/>
      <c r="DH9" s="613"/>
      <c r="DI9" s="613"/>
      <c r="DJ9" s="613"/>
      <c r="DK9" s="613"/>
      <c r="DL9" s="613"/>
      <c r="DM9" s="613"/>
      <c r="DN9" s="613"/>
      <c r="DO9" s="613"/>
      <c r="DP9" s="613"/>
      <c r="DQ9" s="613"/>
      <c r="DR9" s="614"/>
      <c r="DS9" s="612"/>
      <c r="DT9" s="613"/>
      <c r="DU9" s="613"/>
      <c r="DV9" s="613"/>
      <c r="DW9" s="613"/>
      <c r="DX9" s="613"/>
      <c r="DY9" s="613"/>
      <c r="DZ9" s="613"/>
      <c r="EA9" s="613"/>
      <c r="EB9" s="613"/>
      <c r="EC9" s="613"/>
      <c r="ED9" s="613"/>
      <c r="EE9" s="613"/>
      <c r="EF9" s="613"/>
      <c r="EG9" s="613"/>
      <c r="EH9" s="613"/>
      <c r="EI9" s="613"/>
      <c r="EJ9" s="613"/>
      <c r="EK9" s="613"/>
      <c r="EL9" s="613"/>
      <c r="EM9" s="613"/>
      <c r="EN9" s="613"/>
      <c r="EO9" s="613"/>
      <c r="EP9" s="613"/>
      <c r="EQ9" s="613"/>
      <c r="ER9" s="613"/>
      <c r="ES9" s="613"/>
      <c r="ET9" s="613"/>
      <c r="EU9" s="613"/>
      <c r="EV9" s="614"/>
      <c r="EZ9" s="227"/>
    </row>
    <row r="10" spans="1:156" x14ac:dyDescent="0.2">
      <c r="A10" s="27"/>
      <c r="B10" s="586" t="s">
        <v>758</v>
      </c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6"/>
      <c r="AJ10" s="586"/>
      <c r="AK10" s="586"/>
      <c r="AL10" s="586"/>
      <c r="AM10" s="586"/>
      <c r="AN10" s="586"/>
      <c r="AO10" s="586"/>
      <c r="AP10" s="586"/>
      <c r="AQ10" s="586"/>
      <c r="AR10" s="586"/>
      <c r="AS10" s="586"/>
      <c r="AT10" s="586"/>
      <c r="AU10" s="586"/>
      <c r="AV10" s="586"/>
      <c r="AW10" s="586"/>
      <c r="AX10" s="586"/>
      <c r="AY10" s="586"/>
      <c r="AZ10" s="586"/>
      <c r="BA10" s="586"/>
      <c r="BB10" s="586"/>
      <c r="BC10" s="586"/>
      <c r="BD10" s="586"/>
      <c r="BE10" s="586"/>
      <c r="BF10" s="586"/>
      <c r="BG10" s="586"/>
      <c r="BH10" s="586"/>
      <c r="BI10" s="586"/>
      <c r="BJ10" s="586"/>
      <c r="BK10" s="586"/>
      <c r="BL10" s="586"/>
      <c r="BM10" s="586"/>
      <c r="BN10" s="586"/>
      <c r="BO10" s="586"/>
      <c r="BP10" s="586"/>
      <c r="BQ10" s="586"/>
      <c r="BR10" s="586"/>
      <c r="BS10" s="586"/>
      <c r="BT10" s="586"/>
      <c r="BU10" s="586"/>
      <c r="BV10" s="586"/>
      <c r="BW10" s="586"/>
      <c r="BX10" s="586"/>
      <c r="BY10" s="586"/>
      <c r="BZ10" s="586"/>
      <c r="CA10" s="586"/>
      <c r="CB10" s="586"/>
      <c r="CC10" s="586"/>
      <c r="CD10" s="586"/>
      <c r="CE10" s="586"/>
      <c r="CF10" s="586"/>
      <c r="CG10" s="586"/>
      <c r="CH10" s="586"/>
      <c r="CI10" s="586"/>
      <c r="CJ10" s="587"/>
      <c r="CK10" s="241" t="s">
        <v>759</v>
      </c>
      <c r="CL10" s="242"/>
      <c r="CM10" s="242"/>
      <c r="CN10" s="242"/>
      <c r="CO10" s="242"/>
      <c r="CP10" s="242"/>
      <c r="CQ10" s="242"/>
      <c r="CR10" s="242"/>
      <c r="CS10" s="243"/>
      <c r="CT10" s="606">
        <v>5734.9</v>
      </c>
      <c r="CU10" s="607"/>
      <c r="CV10" s="607"/>
      <c r="CW10" s="607"/>
      <c r="CX10" s="607"/>
      <c r="CY10" s="607"/>
      <c r="CZ10" s="607"/>
      <c r="DA10" s="607"/>
      <c r="DB10" s="607"/>
      <c r="DC10" s="607"/>
      <c r="DD10" s="607"/>
      <c r="DE10" s="607"/>
      <c r="DF10" s="607"/>
      <c r="DG10" s="607"/>
      <c r="DH10" s="607"/>
      <c r="DI10" s="607"/>
      <c r="DJ10" s="607"/>
      <c r="DK10" s="607"/>
      <c r="DL10" s="607"/>
      <c r="DM10" s="607"/>
      <c r="DN10" s="607"/>
      <c r="DO10" s="607"/>
      <c r="DP10" s="607"/>
      <c r="DQ10" s="607"/>
      <c r="DR10" s="608"/>
      <c r="DS10" s="606">
        <v>5734.9</v>
      </c>
      <c r="DT10" s="607"/>
      <c r="DU10" s="607"/>
      <c r="DV10" s="607"/>
      <c r="DW10" s="607"/>
      <c r="DX10" s="607"/>
      <c r="DY10" s="607"/>
      <c r="DZ10" s="607"/>
      <c r="EA10" s="607"/>
      <c r="EB10" s="607"/>
      <c r="EC10" s="607"/>
      <c r="ED10" s="607"/>
      <c r="EE10" s="607"/>
      <c r="EF10" s="607"/>
      <c r="EG10" s="607"/>
      <c r="EH10" s="607"/>
      <c r="EI10" s="607"/>
      <c r="EJ10" s="607"/>
      <c r="EK10" s="607"/>
      <c r="EL10" s="607"/>
      <c r="EM10" s="607"/>
      <c r="EN10" s="607"/>
      <c r="EO10" s="607"/>
      <c r="EP10" s="607"/>
      <c r="EQ10" s="607"/>
      <c r="ER10" s="607"/>
      <c r="ES10" s="607"/>
      <c r="ET10" s="607"/>
      <c r="EU10" s="607"/>
      <c r="EV10" s="608"/>
      <c r="EZ10" s="227"/>
    </row>
    <row r="11" spans="1:156" x14ac:dyDescent="0.2">
      <c r="A11" s="27"/>
      <c r="B11" s="586" t="s">
        <v>760</v>
      </c>
      <c r="C11" s="586"/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6"/>
      <c r="P11" s="586"/>
      <c r="Q11" s="586"/>
      <c r="R11" s="586"/>
      <c r="S11" s="586"/>
      <c r="T11" s="586"/>
      <c r="U11" s="586"/>
      <c r="V11" s="586"/>
      <c r="W11" s="586"/>
      <c r="X11" s="586"/>
      <c r="Y11" s="586"/>
      <c r="Z11" s="586"/>
      <c r="AA11" s="586"/>
      <c r="AB11" s="586"/>
      <c r="AC11" s="586"/>
      <c r="AD11" s="586"/>
      <c r="AE11" s="586"/>
      <c r="AF11" s="586"/>
      <c r="AG11" s="586"/>
      <c r="AH11" s="586"/>
      <c r="AI11" s="586"/>
      <c r="AJ11" s="586"/>
      <c r="AK11" s="586"/>
      <c r="AL11" s="586"/>
      <c r="AM11" s="586"/>
      <c r="AN11" s="586"/>
      <c r="AO11" s="586"/>
      <c r="AP11" s="586"/>
      <c r="AQ11" s="586"/>
      <c r="AR11" s="586"/>
      <c r="AS11" s="586"/>
      <c r="AT11" s="586"/>
      <c r="AU11" s="586"/>
      <c r="AV11" s="586"/>
      <c r="AW11" s="586"/>
      <c r="AX11" s="586"/>
      <c r="AY11" s="586"/>
      <c r="AZ11" s="586"/>
      <c r="BA11" s="586"/>
      <c r="BB11" s="586"/>
      <c r="BC11" s="586"/>
      <c r="BD11" s="586"/>
      <c r="BE11" s="586"/>
      <c r="BF11" s="586"/>
      <c r="BG11" s="586"/>
      <c r="BH11" s="586"/>
      <c r="BI11" s="586"/>
      <c r="BJ11" s="586"/>
      <c r="BK11" s="586"/>
      <c r="BL11" s="586"/>
      <c r="BM11" s="586"/>
      <c r="BN11" s="586"/>
      <c r="BO11" s="586"/>
      <c r="BP11" s="586"/>
      <c r="BQ11" s="586"/>
      <c r="BR11" s="586"/>
      <c r="BS11" s="586"/>
      <c r="BT11" s="586"/>
      <c r="BU11" s="586"/>
      <c r="BV11" s="586"/>
      <c r="BW11" s="586"/>
      <c r="BX11" s="586"/>
      <c r="BY11" s="586"/>
      <c r="BZ11" s="586"/>
      <c r="CA11" s="586"/>
      <c r="CB11" s="586"/>
      <c r="CC11" s="586"/>
      <c r="CD11" s="586"/>
      <c r="CE11" s="586"/>
      <c r="CF11" s="586"/>
      <c r="CG11" s="586"/>
      <c r="CH11" s="586"/>
      <c r="CI11" s="586"/>
      <c r="CJ11" s="587"/>
      <c r="CK11" s="241" t="s">
        <v>761</v>
      </c>
      <c r="CL11" s="242"/>
      <c r="CM11" s="242"/>
      <c r="CN11" s="242"/>
      <c r="CO11" s="242"/>
      <c r="CP11" s="242"/>
      <c r="CQ11" s="242"/>
      <c r="CR11" s="242"/>
      <c r="CS11" s="243"/>
      <c r="CT11" s="606">
        <v>546.70000000000005</v>
      </c>
      <c r="CU11" s="607"/>
      <c r="CV11" s="607"/>
      <c r="CW11" s="607"/>
      <c r="CX11" s="607"/>
      <c r="CY11" s="607"/>
      <c r="CZ11" s="607"/>
      <c r="DA11" s="607"/>
      <c r="DB11" s="607"/>
      <c r="DC11" s="607"/>
      <c r="DD11" s="607"/>
      <c r="DE11" s="607"/>
      <c r="DF11" s="607"/>
      <c r="DG11" s="607"/>
      <c r="DH11" s="607"/>
      <c r="DI11" s="607"/>
      <c r="DJ11" s="607"/>
      <c r="DK11" s="607"/>
      <c r="DL11" s="607"/>
      <c r="DM11" s="607"/>
      <c r="DN11" s="607"/>
      <c r="DO11" s="607"/>
      <c r="DP11" s="607"/>
      <c r="DQ11" s="607"/>
      <c r="DR11" s="608"/>
      <c r="DS11" s="606">
        <v>546.70000000000005</v>
      </c>
      <c r="DT11" s="607"/>
      <c r="DU11" s="607"/>
      <c r="DV11" s="607"/>
      <c r="DW11" s="607"/>
      <c r="DX11" s="607"/>
      <c r="DY11" s="607"/>
      <c r="DZ11" s="607"/>
      <c r="EA11" s="607"/>
      <c r="EB11" s="607"/>
      <c r="EC11" s="607"/>
      <c r="ED11" s="607"/>
      <c r="EE11" s="607"/>
      <c r="EF11" s="607"/>
      <c r="EG11" s="607"/>
      <c r="EH11" s="607"/>
      <c r="EI11" s="607"/>
      <c r="EJ11" s="607"/>
      <c r="EK11" s="607"/>
      <c r="EL11" s="607"/>
      <c r="EM11" s="607"/>
      <c r="EN11" s="607"/>
      <c r="EO11" s="607"/>
      <c r="EP11" s="607"/>
      <c r="EQ11" s="607"/>
      <c r="ER11" s="607"/>
      <c r="ES11" s="607"/>
      <c r="ET11" s="607"/>
      <c r="EU11" s="607"/>
      <c r="EV11" s="608"/>
      <c r="EZ11" s="70"/>
    </row>
    <row r="12" spans="1:156" x14ac:dyDescent="0.2">
      <c r="A12" s="27"/>
      <c r="B12" s="586" t="s">
        <v>762</v>
      </c>
      <c r="C12" s="586"/>
      <c r="D12" s="586"/>
      <c r="E12" s="586"/>
      <c r="F12" s="586"/>
      <c r="G12" s="586"/>
      <c r="H12" s="586"/>
      <c r="I12" s="586"/>
      <c r="J12" s="586"/>
      <c r="K12" s="586"/>
      <c r="L12" s="586"/>
      <c r="M12" s="586"/>
      <c r="N12" s="586"/>
      <c r="O12" s="586"/>
      <c r="P12" s="586"/>
      <c r="Q12" s="586"/>
      <c r="R12" s="586"/>
      <c r="S12" s="586"/>
      <c r="T12" s="586"/>
      <c r="U12" s="586"/>
      <c r="V12" s="586"/>
      <c r="W12" s="586"/>
      <c r="X12" s="586"/>
      <c r="Y12" s="586"/>
      <c r="Z12" s="586"/>
      <c r="AA12" s="586"/>
      <c r="AB12" s="586"/>
      <c r="AC12" s="586"/>
      <c r="AD12" s="586"/>
      <c r="AE12" s="586"/>
      <c r="AF12" s="586"/>
      <c r="AG12" s="586"/>
      <c r="AH12" s="586"/>
      <c r="AI12" s="586"/>
      <c r="AJ12" s="586"/>
      <c r="AK12" s="586"/>
      <c r="AL12" s="586"/>
      <c r="AM12" s="586"/>
      <c r="AN12" s="586"/>
      <c r="AO12" s="586"/>
      <c r="AP12" s="586"/>
      <c r="AQ12" s="586"/>
      <c r="AR12" s="586"/>
      <c r="AS12" s="586"/>
      <c r="AT12" s="586"/>
      <c r="AU12" s="586"/>
      <c r="AV12" s="586"/>
      <c r="AW12" s="586"/>
      <c r="AX12" s="586"/>
      <c r="AY12" s="586"/>
      <c r="AZ12" s="586"/>
      <c r="BA12" s="586"/>
      <c r="BB12" s="586"/>
      <c r="BC12" s="586"/>
      <c r="BD12" s="586"/>
      <c r="BE12" s="586"/>
      <c r="BF12" s="586"/>
      <c r="BG12" s="586"/>
      <c r="BH12" s="586"/>
      <c r="BI12" s="586"/>
      <c r="BJ12" s="586"/>
      <c r="BK12" s="586"/>
      <c r="BL12" s="586"/>
      <c r="BM12" s="586"/>
      <c r="BN12" s="586"/>
      <c r="BO12" s="586"/>
      <c r="BP12" s="586"/>
      <c r="BQ12" s="586"/>
      <c r="BR12" s="586"/>
      <c r="BS12" s="586"/>
      <c r="BT12" s="586"/>
      <c r="BU12" s="586"/>
      <c r="BV12" s="586"/>
      <c r="BW12" s="586"/>
      <c r="BX12" s="586"/>
      <c r="BY12" s="586"/>
      <c r="BZ12" s="586"/>
      <c r="CA12" s="586"/>
      <c r="CB12" s="586"/>
      <c r="CC12" s="586"/>
      <c r="CD12" s="586"/>
      <c r="CE12" s="586"/>
      <c r="CF12" s="586"/>
      <c r="CG12" s="586"/>
      <c r="CH12" s="586"/>
      <c r="CI12" s="586"/>
      <c r="CJ12" s="587"/>
      <c r="CK12" s="241" t="s">
        <v>763</v>
      </c>
      <c r="CL12" s="242"/>
      <c r="CM12" s="242"/>
      <c r="CN12" s="242"/>
      <c r="CO12" s="242"/>
      <c r="CP12" s="242"/>
      <c r="CQ12" s="242"/>
      <c r="CR12" s="242"/>
      <c r="CS12" s="243"/>
      <c r="CT12" s="606">
        <v>2111.9</v>
      </c>
      <c r="CU12" s="607"/>
      <c r="CV12" s="607"/>
      <c r="CW12" s="607"/>
      <c r="CX12" s="607"/>
      <c r="CY12" s="607"/>
      <c r="CZ12" s="607"/>
      <c r="DA12" s="607"/>
      <c r="DB12" s="607"/>
      <c r="DC12" s="607"/>
      <c r="DD12" s="607"/>
      <c r="DE12" s="607"/>
      <c r="DF12" s="607"/>
      <c r="DG12" s="607"/>
      <c r="DH12" s="607"/>
      <c r="DI12" s="607"/>
      <c r="DJ12" s="607"/>
      <c r="DK12" s="607"/>
      <c r="DL12" s="607"/>
      <c r="DM12" s="607"/>
      <c r="DN12" s="607"/>
      <c r="DO12" s="607"/>
      <c r="DP12" s="607"/>
      <c r="DQ12" s="607"/>
      <c r="DR12" s="608"/>
      <c r="DS12" s="606">
        <v>2111.9</v>
      </c>
      <c r="DT12" s="607"/>
      <c r="DU12" s="607"/>
      <c r="DV12" s="607"/>
      <c r="DW12" s="607"/>
      <c r="DX12" s="607"/>
      <c r="DY12" s="607"/>
      <c r="DZ12" s="607"/>
      <c r="EA12" s="607"/>
      <c r="EB12" s="607"/>
      <c r="EC12" s="607"/>
      <c r="ED12" s="607"/>
      <c r="EE12" s="607"/>
      <c r="EF12" s="607"/>
      <c r="EG12" s="607"/>
      <c r="EH12" s="607"/>
      <c r="EI12" s="607"/>
      <c r="EJ12" s="607"/>
      <c r="EK12" s="607"/>
      <c r="EL12" s="607"/>
      <c r="EM12" s="607"/>
      <c r="EN12" s="607"/>
      <c r="EO12" s="607"/>
      <c r="EP12" s="607"/>
      <c r="EQ12" s="607"/>
      <c r="ER12" s="607"/>
      <c r="ES12" s="607"/>
      <c r="ET12" s="607"/>
      <c r="EU12" s="607"/>
      <c r="EV12" s="608"/>
    </row>
    <row r="13" spans="1:156" x14ac:dyDescent="0.2">
      <c r="A13" s="27"/>
      <c r="B13" s="239" t="s">
        <v>764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40"/>
      <c r="CK13" s="241" t="s">
        <v>765</v>
      </c>
      <c r="CL13" s="242"/>
      <c r="CM13" s="242"/>
      <c r="CN13" s="242"/>
      <c r="CO13" s="242"/>
      <c r="CP13" s="242"/>
      <c r="CQ13" s="242"/>
      <c r="CR13" s="242"/>
      <c r="CS13" s="243"/>
      <c r="CT13" s="606">
        <v>2387</v>
      </c>
      <c r="CU13" s="607"/>
      <c r="CV13" s="607"/>
      <c r="CW13" s="607"/>
      <c r="CX13" s="607"/>
      <c r="CY13" s="607"/>
      <c r="CZ13" s="607"/>
      <c r="DA13" s="607"/>
      <c r="DB13" s="607"/>
      <c r="DC13" s="607"/>
      <c r="DD13" s="607"/>
      <c r="DE13" s="607"/>
      <c r="DF13" s="607"/>
      <c r="DG13" s="607"/>
      <c r="DH13" s="607"/>
      <c r="DI13" s="607"/>
      <c r="DJ13" s="607"/>
      <c r="DK13" s="607"/>
      <c r="DL13" s="607"/>
      <c r="DM13" s="607"/>
      <c r="DN13" s="607"/>
      <c r="DO13" s="607"/>
      <c r="DP13" s="607"/>
      <c r="DQ13" s="607"/>
      <c r="DR13" s="608"/>
      <c r="DS13" s="606">
        <v>2387</v>
      </c>
      <c r="DT13" s="607"/>
      <c r="DU13" s="607"/>
      <c r="DV13" s="607"/>
      <c r="DW13" s="607"/>
      <c r="DX13" s="607"/>
      <c r="DY13" s="607"/>
      <c r="DZ13" s="607"/>
      <c r="EA13" s="607"/>
      <c r="EB13" s="607"/>
      <c r="EC13" s="607"/>
      <c r="ED13" s="607"/>
      <c r="EE13" s="607"/>
      <c r="EF13" s="607"/>
      <c r="EG13" s="607"/>
      <c r="EH13" s="607"/>
      <c r="EI13" s="607"/>
      <c r="EJ13" s="607"/>
      <c r="EK13" s="607"/>
      <c r="EL13" s="607"/>
      <c r="EM13" s="607"/>
      <c r="EN13" s="607"/>
      <c r="EO13" s="607"/>
      <c r="EP13" s="607"/>
      <c r="EQ13" s="607"/>
      <c r="ER13" s="607"/>
      <c r="ES13" s="607"/>
      <c r="ET13" s="607"/>
      <c r="EU13" s="607"/>
      <c r="EV13" s="608"/>
      <c r="EZ13" s="70"/>
    </row>
    <row r="14" spans="1:156" x14ac:dyDescent="0.2">
      <c r="EZ14" s="49"/>
    </row>
    <row r="15" spans="1:156" x14ac:dyDescent="0.2">
      <c r="EZ15" s="50"/>
    </row>
    <row r="19" spans="156:156" x14ac:dyDescent="0.2">
      <c r="EZ19" s="227"/>
    </row>
    <row r="20" spans="156:156" x14ac:dyDescent="0.2">
      <c r="EZ20" s="227"/>
    </row>
    <row r="21" spans="156:156" x14ac:dyDescent="0.2">
      <c r="EZ21" s="70"/>
    </row>
    <row r="22" spans="156:156" x14ac:dyDescent="0.2">
      <c r="EZ22" s="78"/>
    </row>
    <row r="24" spans="156:156" x14ac:dyDescent="0.2">
      <c r="EZ24" s="49"/>
    </row>
    <row r="25" spans="156:156" x14ac:dyDescent="0.2">
      <c r="EZ25" s="49"/>
    </row>
    <row r="26" spans="156:156" x14ac:dyDescent="0.2">
      <c r="EZ26" s="49"/>
    </row>
    <row r="27" spans="156:156" x14ac:dyDescent="0.2">
      <c r="EZ27" s="50"/>
    </row>
  </sheetData>
  <sheetProtection algorithmName="SHA-512" hashValue="QGHyR6rqIhq8KDmpsnWHGJ3N5KMJLRjILYs/zWV0HNDXohcvOG5KImGmSKZSDIansdUW5W+51WYQxwNnXwXgag==" saltValue="SSAtC0/KB/UAP39j/l0CWw==" spinCount="100000" sheet="1" objects="1" scenarios="1"/>
  <mergeCells count="38">
    <mergeCell ref="B12:CJ12"/>
    <mergeCell ref="CK5:CS5"/>
    <mergeCell ref="CK6:CS6"/>
    <mergeCell ref="A5:CJ5"/>
    <mergeCell ref="A6:CJ6"/>
    <mergeCell ref="CK7:CS7"/>
    <mergeCell ref="B7:CJ7"/>
    <mergeCell ref="B8:CJ8"/>
    <mergeCell ref="B9:CJ9"/>
    <mergeCell ref="B10:CJ10"/>
    <mergeCell ref="CK11:CS11"/>
    <mergeCell ref="B13:CJ13"/>
    <mergeCell ref="CK12:CS12"/>
    <mergeCell ref="CK13:CS13"/>
    <mergeCell ref="B11:CJ11"/>
    <mergeCell ref="B1:EU1"/>
    <mergeCell ref="B3:EU3"/>
    <mergeCell ref="DS13:EV13"/>
    <mergeCell ref="CT5:DR5"/>
    <mergeCell ref="CT6:DR6"/>
    <mergeCell ref="CT7:DR7"/>
    <mergeCell ref="CT10:DR10"/>
    <mergeCell ref="CT11:DR11"/>
    <mergeCell ref="CT12:DR12"/>
    <mergeCell ref="CT8:DR9"/>
    <mergeCell ref="CT13:DR13"/>
    <mergeCell ref="CK10:CS10"/>
    <mergeCell ref="EZ19:EZ20"/>
    <mergeCell ref="EZ1:EZ3"/>
    <mergeCell ref="DS8:EV9"/>
    <mergeCell ref="CK8:CS9"/>
    <mergeCell ref="DS10:EV10"/>
    <mergeCell ref="EZ9:EZ10"/>
    <mergeCell ref="DS5:EV5"/>
    <mergeCell ref="DS6:EV6"/>
    <mergeCell ref="DS7:EV7"/>
    <mergeCell ref="DS11:EV11"/>
    <mergeCell ref="DS12:EV12"/>
  </mergeCells>
  <phoneticPr fontId="7" type="noConversion"/>
  <hyperlinks>
    <hyperlink ref="EZ1:EZ3" location="ПРОВЕРКА!B1530" display="Количество ошибок в разделе 22"/>
  </hyperlinks>
  <pageMargins left="0.98425196850393704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30"/>
  <sheetViews>
    <sheetView view="pageBreakPreview" zoomScale="90" zoomScaleNormal="100" zoomScaleSheetLayoutView="90" workbookViewId="0">
      <selection activeCell="BQ28" sqref="BQ28:FE30"/>
    </sheetView>
  </sheetViews>
  <sheetFormatPr defaultColWidth="0.85546875" defaultRowHeight="12.75" x14ac:dyDescent="0.2"/>
  <cols>
    <col min="1" max="164" width="0.85546875" style="1"/>
    <col min="165" max="165" width="24" style="1" customWidth="1"/>
    <col min="166" max="166" width="27" style="1" hidden="1" customWidth="1"/>
    <col min="167" max="16384" width="0.85546875" style="1"/>
  </cols>
  <sheetData>
    <row r="1" spans="1:166" ht="16.5" customHeight="1" x14ac:dyDescent="0.25">
      <c r="B1" s="253" t="s">
        <v>226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3"/>
      <c r="EN1" s="253"/>
      <c r="EO1" s="253"/>
      <c r="EP1" s="253"/>
      <c r="EQ1" s="253"/>
      <c r="ER1" s="253"/>
      <c r="ES1" s="253"/>
      <c r="ET1" s="253"/>
      <c r="EU1" s="253"/>
      <c r="EV1" s="253"/>
      <c r="EW1" s="253"/>
      <c r="EX1" s="253"/>
      <c r="EY1" s="253"/>
      <c r="EZ1" s="253"/>
      <c r="FA1" s="253"/>
      <c r="FB1" s="253"/>
      <c r="FC1" s="253"/>
      <c r="FD1" s="253"/>
    </row>
    <row r="2" spans="1:166" ht="9" customHeight="1" x14ac:dyDescent="0.2"/>
    <row r="3" spans="1:166" s="78" customFormat="1" ht="30" customHeight="1" x14ac:dyDescent="0.2">
      <c r="G3" s="244" t="s">
        <v>66</v>
      </c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5"/>
      <c r="DC3" s="245"/>
      <c r="DD3" s="245"/>
      <c r="DE3" s="245"/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6"/>
      <c r="DT3" s="228" t="s">
        <v>65</v>
      </c>
      <c r="DU3" s="229"/>
      <c r="DV3" s="229"/>
      <c r="DW3" s="229"/>
      <c r="DX3" s="229"/>
      <c r="DY3" s="229"/>
      <c r="DZ3" s="229"/>
      <c r="EA3" s="229"/>
      <c r="EB3" s="229"/>
      <c r="EC3" s="229"/>
      <c r="ED3" s="229"/>
      <c r="EE3" s="230"/>
      <c r="EF3" s="247" t="s">
        <v>188</v>
      </c>
      <c r="EG3" s="248"/>
      <c r="EH3" s="248"/>
      <c r="EI3" s="248"/>
      <c r="EJ3" s="248"/>
      <c r="EK3" s="248"/>
      <c r="EL3" s="248"/>
      <c r="EM3" s="248"/>
      <c r="EN3" s="248"/>
      <c r="EO3" s="248"/>
      <c r="EP3" s="248"/>
      <c r="EQ3" s="248"/>
      <c r="ER3" s="248"/>
      <c r="ES3" s="248"/>
      <c r="ET3" s="248"/>
      <c r="EU3" s="248"/>
      <c r="EV3" s="248"/>
      <c r="EW3" s="248"/>
      <c r="EX3" s="248"/>
      <c r="EY3" s="249"/>
    </row>
    <row r="4" spans="1:166" s="49" customFormat="1" ht="13.5" customHeight="1" x14ac:dyDescent="0.2">
      <c r="G4" s="231">
        <v>1</v>
      </c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3"/>
      <c r="DT4" s="231">
        <v>2</v>
      </c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3"/>
      <c r="EF4" s="231">
        <v>3</v>
      </c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3"/>
      <c r="FI4" s="142" t="s">
        <v>2437</v>
      </c>
      <c r="FJ4" s="1">
        <f>FJ5+FJ6+FJ7</f>
        <v>1</v>
      </c>
    </row>
    <row r="5" spans="1:166" ht="12.75" customHeight="1" x14ac:dyDescent="0.2">
      <c r="G5" s="27"/>
      <c r="H5" s="237" t="s">
        <v>189</v>
      </c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7"/>
      <c r="DB5" s="237"/>
      <c r="DC5" s="237"/>
      <c r="DD5" s="237"/>
      <c r="DE5" s="237"/>
      <c r="DF5" s="237"/>
      <c r="DG5" s="237"/>
      <c r="DH5" s="237"/>
      <c r="DI5" s="237"/>
      <c r="DJ5" s="237"/>
      <c r="DK5" s="237"/>
      <c r="DL5" s="237"/>
      <c r="DM5" s="237"/>
      <c r="DN5" s="237"/>
      <c r="DO5" s="237"/>
      <c r="DP5" s="237"/>
      <c r="DQ5" s="237"/>
      <c r="DR5" s="237"/>
      <c r="DS5" s="238"/>
      <c r="DT5" s="241" t="s">
        <v>157</v>
      </c>
      <c r="DU5" s="242"/>
      <c r="DV5" s="242"/>
      <c r="DW5" s="242"/>
      <c r="DX5" s="242"/>
      <c r="DY5" s="242"/>
      <c r="DZ5" s="242"/>
      <c r="EA5" s="242"/>
      <c r="EB5" s="242"/>
      <c r="EC5" s="242"/>
      <c r="ED5" s="242"/>
      <c r="EE5" s="243"/>
      <c r="EF5" s="250" t="s">
        <v>2401</v>
      </c>
      <c r="EG5" s="251"/>
      <c r="EH5" s="251"/>
      <c r="EI5" s="251"/>
      <c r="EJ5" s="251"/>
      <c r="EK5" s="251"/>
      <c r="EL5" s="251"/>
      <c r="EM5" s="251"/>
      <c r="EN5" s="251"/>
      <c r="EO5" s="251"/>
      <c r="EP5" s="251"/>
      <c r="EQ5" s="251"/>
      <c r="ER5" s="251"/>
      <c r="ES5" s="251"/>
      <c r="ET5" s="251"/>
      <c r="EU5" s="251"/>
      <c r="EV5" s="251"/>
      <c r="EW5" s="251"/>
      <c r="EX5" s="251"/>
      <c r="EY5" s="252"/>
      <c r="FI5" s="143" t="str">
        <f>IF(FJ4,"Разделы 14-20 заполняются","Раздел 14-20 не заполняется")</f>
        <v>Разделы 14-20 заполняются</v>
      </c>
      <c r="FJ5" s="1" t="b">
        <f>EF5="тип - 2"</f>
        <v>0</v>
      </c>
    </row>
    <row r="6" spans="1:166" ht="12.75" customHeight="1" x14ac:dyDescent="0.2">
      <c r="G6" s="27"/>
      <c r="H6" s="237" t="s">
        <v>190</v>
      </c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8"/>
      <c r="DT6" s="241" t="s">
        <v>158</v>
      </c>
      <c r="DU6" s="242"/>
      <c r="DV6" s="242"/>
      <c r="DW6" s="242"/>
      <c r="DX6" s="242"/>
      <c r="DY6" s="242"/>
      <c r="DZ6" s="242"/>
      <c r="EA6" s="242"/>
      <c r="EB6" s="242"/>
      <c r="EC6" s="242"/>
      <c r="ED6" s="242"/>
      <c r="EE6" s="243"/>
      <c r="EF6" s="250" t="s">
        <v>2404</v>
      </c>
      <c r="EG6" s="251"/>
      <c r="EH6" s="251"/>
      <c r="EI6" s="251"/>
      <c r="EJ6" s="251"/>
      <c r="EK6" s="251"/>
      <c r="EL6" s="251"/>
      <c r="EM6" s="251"/>
      <c r="EN6" s="251"/>
      <c r="EO6" s="251"/>
      <c r="EP6" s="251"/>
      <c r="EQ6" s="251"/>
      <c r="ER6" s="251"/>
      <c r="ES6" s="251"/>
      <c r="ET6" s="251"/>
      <c r="EU6" s="251"/>
      <c r="EV6" s="251"/>
      <c r="EW6" s="251"/>
      <c r="EX6" s="251"/>
      <c r="EY6" s="252"/>
      <c r="FI6" s="143" t="str">
        <f>IF(FJ8,"Разделы 21-23 заполняются","Раздел 21-23 не заполняется")</f>
        <v>Разделы 21-23 заполняются</v>
      </c>
      <c r="FJ6" s="1" t="b">
        <f>EF5="тип - 5"</f>
        <v>1</v>
      </c>
    </row>
    <row r="7" spans="1:166" ht="12.75" customHeight="1" x14ac:dyDescent="0.2">
      <c r="G7" s="27"/>
      <c r="H7" s="237" t="s">
        <v>191</v>
      </c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8"/>
      <c r="DT7" s="241" t="s">
        <v>159</v>
      </c>
      <c r="DU7" s="242"/>
      <c r="DV7" s="242"/>
      <c r="DW7" s="242"/>
      <c r="DX7" s="242"/>
      <c r="DY7" s="242"/>
      <c r="DZ7" s="242"/>
      <c r="EA7" s="242"/>
      <c r="EB7" s="242"/>
      <c r="EC7" s="242"/>
      <c r="ED7" s="242"/>
      <c r="EE7" s="243"/>
      <c r="EF7" s="250" t="s">
        <v>2405</v>
      </c>
      <c r="EG7" s="251"/>
      <c r="EH7" s="251"/>
      <c r="EI7" s="251"/>
      <c r="EJ7" s="251"/>
      <c r="EK7" s="251"/>
      <c r="EL7" s="251"/>
      <c r="EM7" s="251"/>
      <c r="EN7" s="251"/>
      <c r="EO7" s="251"/>
      <c r="EP7" s="251"/>
      <c r="EQ7" s="251"/>
      <c r="ER7" s="251"/>
      <c r="ES7" s="251"/>
      <c r="ET7" s="251"/>
      <c r="EU7" s="251"/>
      <c r="EV7" s="251"/>
      <c r="EW7" s="251"/>
      <c r="EX7" s="251"/>
      <c r="EY7" s="252"/>
      <c r="FI7" s="143" t="str">
        <f>IF(FJ11,"Разделы 24-25 заполняются","Раздел 24-25 не заполняется")</f>
        <v>Разделы 24-25 заполняются</v>
      </c>
      <c r="FJ7" s="1" t="b">
        <f>EF5="тип - 17"</f>
        <v>0</v>
      </c>
    </row>
    <row r="8" spans="1:166" ht="12.75" customHeight="1" x14ac:dyDescent="0.2">
      <c r="G8" s="27"/>
      <c r="H8" s="267" t="s">
        <v>192</v>
      </c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267"/>
      <c r="CH8" s="267"/>
      <c r="CI8" s="267"/>
      <c r="CJ8" s="267"/>
      <c r="CK8" s="267"/>
      <c r="CL8" s="267"/>
      <c r="CM8" s="267"/>
      <c r="CN8" s="267"/>
      <c r="CO8" s="267"/>
      <c r="CP8" s="267"/>
      <c r="CQ8" s="267"/>
      <c r="CR8" s="267"/>
      <c r="CS8" s="267"/>
      <c r="CT8" s="267"/>
      <c r="CU8" s="267"/>
      <c r="CV8" s="267"/>
      <c r="CW8" s="267"/>
      <c r="CX8" s="267"/>
      <c r="CY8" s="267"/>
      <c r="CZ8" s="267"/>
      <c r="DA8" s="267"/>
      <c r="DB8" s="267"/>
      <c r="DC8" s="267"/>
      <c r="DD8" s="267"/>
      <c r="DE8" s="267"/>
      <c r="DF8" s="267"/>
      <c r="DG8" s="267"/>
      <c r="DH8" s="267"/>
      <c r="DI8" s="267"/>
      <c r="DJ8" s="267"/>
      <c r="DK8" s="267"/>
      <c r="DL8" s="267"/>
      <c r="DM8" s="267"/>
      <c r="DN8" s="267"/>
      <c r="DO8" s="267"/>
      <c r="DP8" s="267"/>
      <c r="DQ8" s="267"/>
      <c r="DR8" s="267"/>
      <c r="DS8" s="268"/>
      <c r="DT8" s="241" t="s">
        <v>160</v>
      </c>
      <c r="DU8" s="242"/>
      <c r="DV8" s="242"/>
      <c r="DW8" s="242"/>
      <c r="DX8" s="242"/>
      <c r="DY8" s="242"/>
      <c r="DZ8" s="242"/>
      <c r="EA8" s="242"/>
      <c r="EB8" s="242"/>
      <c r="EC8" s="242"/>
      <c r="ED8" s="242"/>
      <c r="EE8" s="243"/>
      <c r="EF8" s="264" t="s">
        <v>2398</v>
      </c>
      <c r="EG8" s="265"/>
      <c r="EH8" s="265"/>
      <c r="EI8" s="265"/>
      <c r="EJ8" s="265"/>
      <c r="EK8" s="265"/>
      <c r="EL8" s="265"/>
      <c r="EM8" s="265"/>
      <c r="EN8" s="265"/>
      <c r="EO8" s="265"/>
      <c r="EP8" s="265"/>
      <c r="EQ8" s="265"/>
      <c r="ER8" s="265"/>
      <c r="ES8" s="265"/>
      <c r="ET8" s="265"/>
      <c r="EU8" s="265"/>
      <c r="EV8" s="265"/>
      <c r="EW8" s="265"/>
      <c r="EX8" s="265"/>
      <c r="EY8" s="266"/>
      <c r="FJ8" s="1">
        <f>FJ9+FJ10</f>
        <v>1</v>
      </c>
    </row>
    <row r="9" spans="1:166" ht="12.75" customHeight="1" x14ac:dyDescent="0.2">
      <c r="G9" s="27"/>
      <c r="H9" s="237" t="s">
        <v>227</v>
      </c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7"/>
      <c r="DH9" s="237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8"/>
      <c r="DT9" s="241" t="s">
        <v>161</v>
      </c>
      <c r="DU9" s="242"/>
      <c r="DV9" s="242"/>
      <c r="DW9" s="242"/>
      <c r="DX9" s="242"/>
      <c r="DY9" s="242"/>
      <c r="DZ9" s="242"/>
      <c r="EA9" s="242"/>
      <c r="EB9" s="242"/>
      <c r="EC9" s="242"/>
      <c r="ED9" s="242"/>
      <c r="EE9" s="243"/>
      <c r="EF9" s="264" t="s">
        <v>2394</v>
      </c>
      <c r="EG9" s="265"/>
      <c r="EH9" s="265"/>
      <c r="EI9" s="265"/>
      <c r="EJ9" s="265"/>
      <c r="EK9" s="265"/>
      <c r="EL9" s="265"/>
      <c r="EM9" s="265"/>
      <c r="EN9" s="265"/>
      <c r="EO9" s="265"/>
      <c r="EP9" s="265"/>
      <c r="EQ9" s="265"/>
      <c r="ER9" s="265"/>
      <c r="ES9" s="265"/>
      <c r="ET9" s="265"/>
      <c r="EU9" s="265"/>
      <c r="EV9" s="265"/>
      <c r="EW9" s="265"/>
      <c r="EX9" s="265"/>
      <c r="EY9" s="266"/>
      <c r="FI9" s="227"/>
      <c r="FJ9" s="1" t="b">
        <f>EF5="тип - 5"</f>
        <v>1</v>
      </c>
    </row>
    <row r="10" spans="1:166" ht="21" customHeight="1" x14ac:dyDescent="0.2">
      <c r="FI10" s="227"/>
      <c r="FJ10" s="1" t="b">
        <f>EF5="тип - 17"</f>
        <v>0</v>
      </c>
    </row>
    <row r="11" spans="1:166" s="54" customFormat="1" ht="15.75" x14ac:dyDescent="0.25">
      <c r="A11" s="253" t="s">
        <v>239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3"/>
      <c r="FI11" s="227" t="s">
        <v>2419</v>
      </c>
      <c r="FJ11" s="1">
        <f>FJ12+FJ13</f>
        <v>1</v>
      </c>
    </row>
    <row r="12" spans="1:166" ht="9" customHeight="1" x14ac:dyDescent="0.2">
      <c r="EY12" s="28"/>
      <c r="FI12" s="227"/>
      <c r="FJ12" s="1" t="b">
        <f>EF5="тип - 5"</f>
        <v>1</v>
      </c>
    </row>
    <row r="13" spans="1:166" s="70" customFormat="1" ht="30" customHeight="1" x14ac:dyDescent="0.2">
      <c r="M13" s="228" t="s">
        <v>228</v>
      </c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30"/>
      <c r="CN13" s="228" t="s">
        <v>46</v>
      </c>
      <c r="CO13" s="229"/>
      <c r="CP13" s="229"/>
      <c r="CQ13" s="229"/>
      <c r="CR13" s="229"/>
      <c r="CS13" s="229"/>
      <c r="CT13" s="229"/>
      <c r="CU13" s="229"/>
      <c r="CV13" s="229"/>
      <c r="CW13" s="229"/>
      <c r="CX13" s="230"/>
      <c r="CY13" s="228" t="s">
        <v>787</v>
      </c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229"/>
      <c r="DY13" s="229"/>
      <c r="DZ13" s="229"/>
      <c r="EA13" s="229"/>
      <c r="EB13" s="229"/>
      <c r="EC13" s="229"/>
      <c r="ED13" s="229"/>
      <c r="EE13" s="229"/>
      <c r="EF13" s="229"/>
      <c r="EG13" s="229"/>
      <c r="EH13" s="229"/>
      <c r="EI13" s="229"/>
      <c r="EJ13" s="229"/>
      <c r="EK13" s="229"/>
      <c r="EL13" s="229"/>
      <c r="EM13" s="229"/>
      <c r="EN13" s="229"/>
      <c r="EO13" s="229"/>
      <c r="EP13" s="229"/>
      <c r="EQ13" s="229"/>
      <c r="ER13" s="229"/>
      <c r="ES13" s="230"/>
      <c r="ET13" s="89"/>
      <c r="EU13" s="16"/>
      <c r="EV13" s="16"/>
      <c r="EW13" s="16"/>
      <c r="EX13" s="16"/>
      <c r="EY13" s="16"/>
      <c r="FI13" s="139">
        <f>ПРОВЕРКА!B2</f>
        <v>0</v>
      </c>
    </row>
    <row r="14" spans="1:166" s="49" customFormat="1" ht="13.5" customHeight="1" x14ac:dyDescent="0.2">
      <c r="M14" s="231">
        <v>1</v>
      </c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3"/>
      <c r="CN14" s="231">
        <v>2</v>
      </c>
      <c r="CO14" s="232"/>
      <c r="CP14" s="232"/>
      <c r="CQ14" s="232"/>
      <c r="CR14" s="232"/>
      <c r="CS14" s="232"/>
      <c r="CT14" s="232"/>
      <c r="CU14" s="232"/>
      <c r="CV14" s="232"/>
      <c r="CW14" s="232"/>
      <c r="CX14" s="233"/>
      <c r="CY14" s="231">
        <v>3</v>
      </c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  <c r="DQ14" s="232"/>
      <c r="DR14" s="232"/>
      <c r="DS14" s="232"/>
      <c r="DT14" s="232"/>
      <c r="DU14" s="232"/>
      <c r="DV14" s="232"/>
      <c r="DW14" s="232"/>
      <c r="DX14" s="232"/>
      <c r="DY14" s="232"/>
      <c r="DZ14" s="232"/>
      <c r="EA14" s="232"/>
      <c r="EB14" s="232"/>
      <c r="EC14" s="232"/>
      <c r="ED14" s="232"/>
      <c r="EE14" s="232"/>
      <c r="EF14" s="232"/>
      <c r="EG14" s="232"/>
      <c r="EH14" s="232"/>
      <c r="EI14" s="232"/>
      <c r="EJ14" s="232"/>
      <c r="EK14" s="232"/>
      <c r="EL14" s="232"/>
      <c r="EM14" s="232"/>
      <c r="EN14" s="232"/>
      <c r="EO14" s="232"/>
      <c r="EP14" s="232"/>
      <c r="EQ14" s="232"/>
      <c r="ER14" s="232"/>
      <c r="ES14" s="233"/>
      <c r="ET14" s="99"/>
      <c r="EU14" s="29"/>
      <c r="EV14" s="29"/>
      <c r="EW14" s="29"/>
      <c r="EX14" s="29"/>
      <c r="EY14" s="29"/>
    </row>
    <row r="15" spans="1:166" s="50" customFormat="1" ht="12.75" customHeight="1" x14ac:dyDescent="0.2">
      <c r="M15" s="47"/>
      <c r="N15" s="237" t="s">
        <v>229</v>
      </c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8"/>
      <c r="CN15" s="241" t="s">
        <v>234</v>
      </c>
      <c r="CO15" s="242"/>
      <c r="CP15" s="242"/>
      <c r="CQ15" s="242"/>
      <c r="CR15" s="242"/>
      <c r="CS15" s="242"/>
      <c r="CT15" s="242"/>
      <c r="CU15" s="242"/>
      <c r="CV15" s="242"/>
      <c r="CW15" s="242"/>
      <c r="CX15" s="243"/>
      <c r="CY15" s="234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35"/>
      <c r="DS15" s="235"/>
      <c r="DT15" s="235"/>
      <c r="DU15" s="235"/>
      <c r="DV15" s="235"/>
      <c r="DW15" s="235"/>
      <c r="DX15" s="235"/>
      <c r="DY15" s="235"/>
      <c r="DZ15" s="235"/>
      <c r="EA15" s="235"/>
      <c r="EB15" s="235"/>
      <c r="EC15" s="235"/>
      <c r="ED15" s="235"/>
      <c r="EE15" s="235"/>
      <c r="EF15" s="235"/>
      <c r="EG15" s="235"/>
      <c r="EH15" s="235"/>
      <c r="EI15" s="235"/>
      <c r="EJ15" s="235"/>
      <c r="EK15" s="235"/>
      <c r="EL15" s="235"/>
      <c r="EM15" s="235"/>
      <c r="EN15" s="235"/>
      <c r="EO15" s="235"/>
      <c r="EP15" s="235"/>
      <c r="EQ15" s="235"/>
      <c r="ER15" s="235"/>
      <c r="ES15" s="236"/>
      <c r="ET15" s="100"/>
      <c r="EU15" s="101"/>
      <c r="EV15" s="101"/>
      <c r="EW15" s="101"/>
      <c r="EX15" s="101"/>
      <c r="EY15" s="101"/>
    </row>
    <row r="16" spans="1:166" x14ac:dyDescent="0.2">
      <c r="M16" s="47"/>
      <c r="N16" s="239" t="s">
        <v>230</v>
      </c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39"/>
      <c r="CK16" s="239"/>
      <c r="CL16" s="239"/>
      <c r="CM16" s="240"/>
      <c r="CN16" s="241" t="s">
        <v>235</v>
      </c>
      <c r="CO16" s="242"/>
      <c r="CP16" s="242"/>
      <c r="CQ16" s="242"/>
      <c r="CR16" s="242"/>
      <c r="CS16" s="242"/>
      <c r="CT16" s="242"/>
      <c r="CU16" s="242"/>
      <c r="CV16" s="242"/>
      <c r="CW16" s="242"/>
      <c r="CX16" s="243"/>
      <c r="CY16" s="234"/>
      <c r="CZ16" s="235"/>
      <c r="DA16" s="235"/>
      <c r="DB16" s="235"/>
      <c r="DC16" s="235"/>
      <c r="DD16" s="235"/>
      <c r="DE16" s="235"/>
      <c r="DF16" s="235"/>
      <c r="DG16" s="235"/>
      <c r="DH16" s="235"/>
      <c r="DI16" s="235"/>
      <c r="DJ16" s="235"/>
      <c r="DK16" s="235"/>
      <c r="DL16" s="235"/>
      <c r="DM16" s="235"/>
      <c r="DN16" s="235"/>
      <c r="DO16" s="235"/>
      <c r="DP16" s="235"/>
      <c r="DQ16" s="235"/>
      <c r="DR16" s="235"/>
      <c r="DS16" s="235"/>
      <c r="DT16" s="235"/>
      <c r="DU16" s="235"/>
      <c r="DV16" s="235"/>
      <c r="DW16" s="235"/>
      <c r="DX16" s="235"/>
      <c r="DY16" s="235"/>
      <c r="DZ16" s="235"/>
      <c r="EA16" s="235"/>
      <c r="EB16" s="235"/>
      <c r="EC16" s="235"/>
      <c r="ED16" s="235"/>
      <c r="EE16" s="235"/>
      <c r="EF16" s="235"/>
      <c r="EG16" s="235"/>
      <c r="EH16" s="235"/>
      <c r="EI16" s="235"/>
      <c r="EJ16" s="235"/>
      <c r="EK16" s="235"/>
      <c r="EL16" s="235"/>
      <c r="EM16" s="235"/>
      <c r="EN16" s="235"/>
      <c r="EO16" s="235"/>
      <c r="EP16" s="235"/>
      <c r="EQ16" s="235"/>
      <c r="ER16" s="235"/>
      <c r="ES16" s="236"/>
      <c r="ET16" s="100"/>
      <c r="EU16" s="101"/>
      <c r="EV16" s="101"/>
      <c r="EW16" s="101"/>
      <c r="EX16" s="101"/>
      <c r="EY16" s="101"/>
    </row>
    <row r="17" spans="1:165" x14ac:dyDescent="0.2">
      <c r="M17" s="47"/>
      <c r="N17" s="239" t="s">
        <v>231</v>
      </c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40"/>
      <c r="CN17" s="241" t="s">
        <v>236</v>
      </c>
      <c r="CO17" s="242"/>
      <c r="CP17" s="242"/>
      <c r="CQ17" s="242"/>
      <c r="CR17" s="242"/>
      <c r="CS17" s="242"/>
      <c r="CT17" s="242"/>
      <c r="CU17" s="242"/>
      <c r="CV17" s="242"/>
      <c r="CW17" s="242"/>
      <c r="CX17" s="243"/>
      <c r="CY17" s="234">
        <v>91</v>
      </c>
      <c r="CZ17" s="235"/>
      <c r="DA17" s="235"/>
      <c r="DB17" s="235"/>
      <c r="DC17" s="235"/>
      <c r="DD17" s="235"/>
      <c r="DE17" s="235"/>
      <c r="DF17" s="235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  <c r="DQ17" s="235"/>
      <c r="DR17" s="235"/>
      <c r="DS17" s="235"/>
      <c r="DT17" s="235"/>
      <c r="DU17" s="235"/>
      <c r="DV17" s="235"/>
      <c r="DW17" s="235"/>
      <c r="DX17" s="235"/>
      <c r="DY17" s="235"/>
      <c r="DZ17" s="235"/>
      <c r="EA17" s="235"/>
      <c r="EB17" s="235"/>
      <c r="EC17" s="235"/>
      <c r="ED17" s="235"/>
      <c r="EE17" s="235"/>
      <c r="EF17" s="235"/>
      <c r="EG17" s="235"/>
      <c r="EH17" s="235"/>
      <c r="EI17" s="235"/>
      <c r="EJ17" s="235"/>
      <c r="EK17" s="235"/>
      <c r="EL17" s="235"/>
      <c r="EM17" s="235"/>
      <c r="EN17" s="235"/>
      <c r="EO17" s="235"/>
      <c r="EP17" s="235"/>
      <c r="EQ17" s="235"/>
      <c r="ER17" s="235"/>
      <c r="ES17" s="236"/>
      <c r="ET17" s="100"/>
      <c r="EU17" s="101"/>
      <c r="EV17" s="101"/>
      <c r="EW17" s="101"/>
      <c r="EX17" s="101"/>
      <c r="EY17" s="101"/>
    </row>
    <row r="18" spans="1:165" x14ac:dyDescent="0.2">
      <c r="M18" s="47"/>
      <c r="N18" s="239" t="s">
        <v>232</v>
      </c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39"/>
      <c r="CF18" s="239"/>
      <c r="CG18" s="239"/>
      <c r="CH18" s="239"/>
      <c r="CI18" s="239"/>
      <c r="CJ18" s="239"/>
      <c r="CK18" s="239"/>
      <c r="CL18" s="239"/>
      <c r="CM18" s="240"/>
      <c r="CN18" s="241" t="s">
        <v>237</v>
      </c>
      <c r="CO18" s="242"/>
      <c r="CP18" s="242"/>
      <c r="CQ18" s="242"/>
      <c r="CR18" s="242"/>
      <c r="CS18" s="242"/>
      <c r="CT18" s="242"/>
      <c r="CU18" s="242"/>
      <c r="CV18" s="242"/>
      <c r="CW18" s="242"/>
      <c r="CX18" s="243"/>
      <c r="CY18" s="234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5"/>
      <c r="DR18" s="235"/>
      <c r="DS18" s="235"/>
      <c r="DT18" s="235"/>
      <c r="DU18" s="235"/>
      <c r="DV18" s="235"/>
      <c r="DW18" s="235"/>
      <c r="DX18" s="235"/>
      <c r="DY18" s="235"/>
      <c r="DZ18" s="235"/>
      <c r="EA18" s="235"/>
      <c r="EB18" s="235"/>
      <c r="EC18" s="235"/>
      <c r="ED18" s="235"/>
      <c r="EE18" s="235"/>
      <c r="EF18" s="235"/>
      <c r="EG18" s="235"/>
      <c r="EH18" s="235"/>
      <c r="EI18" s="235"/>
      <c r="EJ18" s="235"/>
      <c r="EK18" s="235"/>
      <c r="EL18" s="235"/>
      <c r="EM18" s="235"/>
      <c r="EN18" s="235"/>
      <c r="EO18" s="235"/>
      <c r="EP18" s="235"/>
      <c r="EQ18" s="235"/>
      <c r="ER18" s="235"/>
      <c r="ES18" s="236"/>
      <c r="ET18" s="100"/>
      <c r="EU18" s="101"/>
      <c r="EV18" s="101"/>
      <c r="EW18" s="101"/>
      <c r="EX18" s="101"/>
      <c r="EY18" s="101"/>
    </row>
    <row r="19" spans="1:165" x14ac:dyDescent="0.2">
      <c r="M19" s="47"/>
      <c r="N19" s="239" t="s">
        <v>233</v>
      </c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40"/>
      <c r="CN19" s="241" t="s">
        <v>238</v>
      </c>
      <c r="CO19" s="242"/>
      <c r="CP19" s="242"/>
      <c r="CQ19" s="242"/>
      <c r="CR19" s="242"/>
      <c r="CS19" s="242"/>
      <c r="CT19" s="242"/>
      <c r="CU19" s="242"/>
      <c r="CV19" s="242"/>
      <c r="CW19" s="242"/>
      <c r="CX19" s="243"/>
      <c r="CY19" s="234"/>
      <c r="CZ19" s="235"/>
      <c r="DA19" s="235"/>
      <c r="DB19" s="235"/>
      <c r="DC19" s="235"/>
      <c r="DD19" s="235"/>
      <c r="DE19" s="235"/>
      <c r="DF19" s="235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Q19" s="235"/>
      <c r="DR19" s="235"/>
      <c r="DS19" s="235"/>
      <c r="DT19" s="235"/>
      <c r="DU19" s="235"/>
      <c r="DV19" s="235"/>
      <c r="DW19" s="235"/>
      <c r="DX19" s="235"/>
      <c r="DY19" s="235"/>
      <c r="DZ19" s="235"/>
      <c r="EA19" s="235"/>
      <c r="EB19" s="235"/>
      <c r="EC19" s="235"/>
      <c r="ED19" s="235"/>
      <c r="EE19" s="235"/>
      <c r="EF19" s="235"/>
      <c r="EG19" s="235"/>
      <c r="EH19" s="235"/>
      <c r="EI19" s="235"/>
      <c r="EJ19" s="235"/>
      <c r="EK19" s="235"/>
      <c r="EL19" s="235"/>
      <c r="EM19" s="235"/>
      <c r="EN19" s="235"/>
      <c r="EO19" s="235"/>
      <c r="EP19" s="235"/>
      <c r="EQ19" s="235"/>
      <c r="ER19" s="235"/>
      <c r="ES19" s="236"/>
      <c r="ET19" s="100"/>
      <c r="EU19" s="101"/>
      <c r="EV19" s="101"/>
      <c r="EW19" s="101"/>
      <c r="EX19" s="101"/>
      <c r="EY19" s="101"/>
      <c r="FI19" s="227"/>
    </row>
    <row r="20" spans="1:165" x14ac:dyDescent="0.2">
      <c r="FI20" s="227"/>
    </row>
    <row r="21" spans="1:165" s="54" customFormat="1" ht="15.75" x14ac:dyDescent="0.25">
      <c r="A21" s="253" t="s">
        <v>240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253"/>
      <c r="DX21" s="253"/>
      <c r="DY21" s="253"/>
      <c r="DZ21" s="253"/>
      <c r="EA21" s="253"/>
      <c r="EB21" s="253"/>
      <c r="EC21" s="253"/>
      <c r="ED21" s="253"/>
      <c r="EE21" s="253"/>
      <c r="EF21" s="253"/>
      <c r="EG21" s="253"/>
      <c r="EH21" s="253"/>
      <c r="EI21" s="253"/>
      <c r="EJ21" s="253"/>
      <c r="EK21" s="253"/>
      <c r="EL21" s="253"/>
      <c r="EM21" s="253"/>
      <c r="EN21" s="253"/>
      <c r="EO21" s="253"/>
      <c r="EP21" s="253"/>
      <c r="EQ21" s="253"/>
      <c r="ER21" s="253"/>
      <c r="ES21" s="253"/>
      <c r="ET21" s="253"/>
      <c r="EU21" s="253"/>
      <c r="EV21" s="253"/>
      <c r="EW21" s="253"/>
      <c r="EX21" s="253"/>
      <c r="EY21" s="253"/>
      <c r="EZ21" s="253"/>
      <c r="FA21" s="253"/>
      <c r="FB21" s="253"/>
      <c r="FC21" s="253"/>
      <c r="FD21" s="253"/>
      <c r="FE21" s="253"/>
      <c r="FI21" s="227" t="s">
        <v>2420</v>
      </c>
    </row>
    <row r="22" spans="1:165" s="54" customFormat="1" ht="15.75" x14ac:dyDescent="0.25">
      <c r="A22" s="254" t="s">
        <v>241</v>
      </c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4"/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  <c r="DS22" s="254"/>
      <c r="DT22" s="254"/>
      <c r="DU22" s="254"/>
      <c r="DV22" s="254"/>
      <c r="DW22" s="254"/>
      <c r="DX22" s="254"/>
      <c r="DY22" s="254"/>
      <c r="DZ22" s="254"/>
      <c r="EA22" s="254"/>
      <c r="EB22" s="254"/>
      <c r="EC22" s="254"/>
      <c r="ED22" s="254"/>
      <c r="EE22" s="254"/>
      <c r="EF22" s="254"/>
      <c r="EG22" s="254"/>
      <c r="EH22" s="254"/>
      <c r="EI22" s="254"/>
      <c r="EJ22" s="254"/>
      <c r="EK22" s="254"/>
      <c r="EL22" s="254"/>
      <c r="EM22" s="254"/>
      <c r="EN22" s="254"/>
      <c r="EO22" s="254"/>
      <c r="EP22" s="254"/>
      <c r="EQ22" s="254"/>
      <c r="ER22" s="254"/>
      <c r="ES22" s="254"/>
      <c r="ET22" s="254"/>
      <c r="EU22" s="254"/>
      <c r="EV22" s="254"/>
      <c r="EW22" s="254"/>
      <c r="EX22" s="254"/>
      <c r="EY22" s="254"/>
      <c r="EZ22" s="254"/>
      <c r="FA22" s="254"/>
      <c r="FB22" s="254"/>
      <c r="FC22" s="254"/>
      <c r="FD22" s="254"/>
      <c r="FE22" s="254"/>
      <c r="FI22" s="227"/>
    </row>
    <row r="23" spans="1:165" ht="9" customHeight="1" x14ac:dyDescent="0.2">
      <c r="ES23" s="28"/>
      <c r="FI23" s="70"/>
    </row>
    <row r="24" spans="1:165" s="49" customFormat="1" ht="30" customHeight="1" x14ac:dyDescent="0.2">
      <c r="A24" s="255" t="s">
        <v>183</v>
      </c>
      <c r="B24" s="256"/>
      <c r="C24" s="256"/>
      <c r="D24" s="256"/>
      <c r="E24" s="256"/>
      <c r="F24" s="256"/>
      <c r="G24" s="256"/>
      <c r="H24" s="256"/>
      <c r="I24" s="256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7"/>
      <c r="BF24" s="255" t="s">
        <v>82</v>
      </c>
      <c r="BG24" s="256"/>
      <c r="BH24" s="256"/>
      <c r="BI24" s="256"/>
      <c r="BJ24" s="256"/>
      <c r="BK24" s="256"/>
      <c r="BL24" s="256"/>
      <c r="BM24" s="256"/>
      <c r="BN24" s="256"/>
      <c r="BO24" s="256"/>
      <c r="BP24" s="257"/>
      <c r="BQ24" s="228" t="s">
        <v>186</v>
      </c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30"/>
      <c r="CY24" s="255" t="s">
        <v>246</v>
      </c>
      <c r="CZ24" s="256"/>
      <c r="DA24" s="256"/>
      <c r="DB24" s="256"/>
      <c r="DC24" s="256"/>
      <c r="DD24" s="256"/>
      <c r="DE24" s="256"/>
      <c r="DF24" s="256"/>
      <c r="DG24" s="256"/>
      <c r="DH24" s="256"/>
      <c r="DI24" s="256"/>
      <c r="DJ24" s="256"/>
      <c r="DK24" s="256"/>
      <c r="DL24" s="256"/>
      <c r="DM24" s="256"/>
      <c r="DN24" s="256"/>
      <c r="DO24" s="256"/>
      <c r="DP24" s="256"/>
      <c r="DQ24" s="256"/>
      <c r="DR24" s="256"/>
      <c r="DS24" s="256"/>
      <c r="DT24" s="256"/>
      <c r="DU24" s="256"/>
      <c r="DV24" s="256"/>
      <c r="DW24" s="256"/>
      <c r="DX24" s="256"/>
      <c r="DY24" s="256"/>
      <c r="DZ24" s="256"/>
      <c r="EA24" s="256"/>
      <c r="EB24" s="256"/>
      <c r="EC24" s="256"/>
      <c r="ED24" s="257"/>
      <c r="EE24" s="148" t="s">
        <v>245</v>
      </c>
      <c r="EF24" s="175"/>
      <c r="EG24" s="175"/>
      <c r="EH24" s="175"/>
      <c r="EI24" s="175"/>
      <c r="EJ24" s="175"/>
      <c r="EK24" s="175"/>
      <c r="EL24" s="175"/>
      <c r="EM24" s="175"/>
      <c r="EN24" s="175"/>
      <c r="EO24" s="175"/>
      <c r="EP24" s="175"/>
      <c r="EQ24" s="175"/>
      <c r="ER24" s="175"/>
      <c r="ES24" s="175"/>
      <c r="ET24" s="175"/>
      <c r="EU24" s="175"/>
      <c r="EV24" s="175"/>
      <c r="EW24" s="175"/>
      <c r="EX24" s="175"/>
      <c r="EY24" s="175"/>
      <c r="EZ24" s="175"/>
      <c r="FA24" s="175"/>
      <c r="FB24" s="175"/>
      <c r="FC24" s="175"/>
      <c r="FD24" s="175"/>
      <c r="FE24" s="176"/>
      <c r="FI24" s="137">
        <f>ПРОВЕРКА!B5</f>
        <v>0</v>
      </c>
    </row>
    <row r="25" spans="1:165" s="49" customFormat="1" ht="66" customHeight="1" x14ac:dyDescent="0.2">
      <c r="A25" s="258"/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60"/>
      <c r="BF25" s="258"/>
      <c r="BG25" s="259"/>
      <c r="BH25" s="259"/>
      <c r="BI25" s="259"/>
      <c r="BJ25" s="259"/>
      <c r="BK25" s="259"/>
      <c r="BL25" s="259"/>
      <c r="BM25" s="259"/>
      <c r="BN25" s="259"/>
      <c r="BO25" s="259"/>
      <c r="BP25" s="260"/>
      <c r="BQ25" s="258" t="s">
        <v>47</v>
      </c>
      <c r="BR25" s="259"/>
      <c r="BS25" s="259"/>
      <c r="BT25" s="259"/>
      <c r="BU25" s="259"/>
      <c r="BV25" s="259"/>
      <c r="BW25" s="259"/>
      <c r="BX25" s="259"/>
      <c r="BY25" s="259"/>
      <c r="BZ25" s="259"/>
      <c r="CA25" s="260"/>
      <c r="CB25" s="228" t="s">
        <v>194</v>
      </c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30"/>
      <c r="CY25" s="258"/>
      <c r="CZ25" s="259"/>
      <c r="DA25" s="259"/>
      <c r="DB25" s="259"/>
      <c r="DC25" s="259"/>
      <c r="DD25" s="259"/>
      <c r="DE25" s="259"/>
      <c r="DF25" s="259"/>
      <c r="DG25" s="259"/>
      <c r="DH25" s="259"/>
      <c r="DI25" s="259"/>
      <c r="DJ25" s="259"/>
      <c r="DK25" s="259"/>
      <c r="DL25" s="259"/>
      <c r="DM25" s="259"/>
      <c r="DN25" s="259"/>
      <c r="DO25" s="259"/>
      <c r="DP25" s="259"/>
      <c r="DQ25" s="259"/>
      <c r="DR25" s="259"/>
      <c r="DS25" s="259"/>
      <c r="DT25" s="259"/>
      <c r="DU25" s="259"/>
      <c r="DV25" s="259"/>
      <c r="DW25" s="259"/>
      <c r="DX25" s="259"/>
      <c r="DY25" s="259"/>
      <c r="DZ25" s="259"/>
      <c r="EA25" s="259"/>
      <c r="EB25" s="259"/>
      <c r="EC25" s="259"/>
      <c r="ED25" s="260"/>
      <c r="EE25" s="261"/>
      <c r="EF25" s="262"/>
      <c r="EG25" s="262"/>
      <c r="EH25" s="262"/>
      <c r="EI25" s="262"/>
      <c r="EJ25" s="262"/>
      <c r="EK25" s="262"/>
      <c r="EL25" s="262"/>
      <c r="EM25" s="262"/>
      <c r="EN25" s="262"/>
      <c r="EO25" s="262"/>
      <c r="EP25" s="262"/>
      <c r="EQ25" s="262"/>
      <c r="ER25" s="262"/>
      <c r="ES25" s="262"/>
      <c r="ET25" s="262"/>
      <c r="EU25" s="262"/>
      <c r="EV25" s="262"/>
      <c r="EW25" s="262"/>
      <c r="EX25" s="262"/>
      <c r="EY25" s="262"/>
      <c r="EZ25" s="262"/>
      <c r="FA25" s="262"/>
      <c r="FB25" s="262"/>
      <c r="FC25" s="262"/>
      <c r="FD25" s="262"/>
      <c r="FE25" s="263"/>
    </row>
    <row r="26" spans="1:165" s="49" customFormat="1" ht="13.5" customHeight="1" x14ac:dyDescent="0.2">
      <c r="A26" s="231">
        <v>1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3"/>
      <c r="BF26" s="231">
        <v>2</v>
      </c>
      <c r="BG26" s="232"/>
      <c r="BH26" s="232"/>
      <c r="BI26" s="232"/>
      <c r="BJ26" s="232"/>
      <c r="BK26" s="232"/>
      <c r="BL26" s="232"/>
      <c r="BM26" s="232"/>
      <c r="BN26" s="232"/>
      <c r="BO26" s="232"/>
      <c r="BP26" s="233"/>
      <c r="BQ26" s="231">
        <v>3</v>
      </c>
      <c r="BR26" s="232"/>
      <c r="BS26" s="232"/>
      <c r="BT26" s="232"/>
      <c r="BU26" s="232"/>
      <c r="BV26" s="232"/>
      <c r="BW26" s="232"/>
      <c r="BX26" s="232"/>
      <c r="BY26" s="232"/>
      <c r="BZ26" s="232"/>
      <c r="CA26" s="233"/>
      <c r="CB26" s="231">
        <v>4</v>
      </c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3"/>
      <c r="CY26" s="231">
        <v>5</v>
      </c>
      <c r="CZ26" s="232"/>
      <c r="DA26" s="232"/>
      <c r="DB26" s="232"/>
      <c r="DC26" s="232"/>
      <c r="DD26" s="232"/>
      <c r="DE26" s="232"/>
      <c r="DF26" s="232"/>
      <c r="DG26" s="232"/>
      <c r="DH26" s="232"/>
      <c r="DI26" s="232"/>
      <c r="DJ26" s="232"/>
      <c r="DK26" s="232"/>
      <c r="DL26" s="232"/>
      <c r="DM26" s="232"/>
      <c r="DN26" s="232"/>
      <c r="DO26" s="232"/>
      <c r="DP26" s="232"/>
      <c r="DQ26" s="232"/>
      <c r="DR26" s="232"/>
      <c r="DS26" s="232"/>
      <c r="DT26" s="232"/>
      <c r="DU26" s="232"/>
      <c r="DV26" s="232"/>
      <c r="DW26" s="232"/>
      <c r="DX26" s="232"/>
      <c r="DY26" s="232"/>
      <c r="DZ26" s="232"/>
      <c r="EA26" s="232"/>
      <c r="EB26" s="232"/>
      <c r="EC26" s="232"/>
      <c r="ED26" s="233"/>
      <c r="EE26" s="231">
        <v>6</v>
      </c>
      <c r="EF26" s="232"/>
      <c r="EG26" s="232"/>
      <c r="EH26" s="232"/>
      <c r="EI26" s="232"/>
      <c r="EJ26" s="232"/>
      <c r="EK26" s="232"/>
      <c r="EL26" s="232"/>
      <c r="EM26" s="232"/>
      <c r="EN26" s="232"/>
      <c r="EO26" s="232"/>
      <c r="EP26" s="232"/>
      <c r="EQ26" s="232"/>
      <c r="ER26" s="232"/>
      <c r="ES26" s="232"/>
      <c r="ET26" s="232"/>
      <c r="EU26" s="232"/>
      <c r="EV26" s="232"/>
      <c r="EW26" s="232"/>
      <c r="EX26" s="232"/>
      <c r="EY26" s="232"/>
      <c r="EZ26" s="232"/>
      <c r="FA26" s="232"/>
      <c r="FB26" s="232"/>
      <c r="FC26" s="232"/>
      <c r="FD26" s="232"/>
      <c r="FE26" s="233"/>
    </row>
    <row r="27" spans="1:165" s="50" customFormat="1" ht="25.5" customHeight="1" x14ac:dyDescent="0.2">
      <c r="A27" s="47"/>
      <c r="B27" s="277" t="s">
        <v>247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8"/>
      <c r="BF27" s="271" t="s">
        <v>242</v>
      </c>
      <c r="BG27" s="272"/>
      <c r="BH27" s="272"/>
      <c r="BI27" s="272"/>
      <c r="BJ27" s="272"/>
      <c r="BK27" s="272"/>
      <c r="BL27" s="272"/>
      <c r="BM27" s="272"/>
      <c r="BN27" s="272"/>
      <c r="BO27" s="272"/>
      <c r="BP27" s="273"/>
      <c r="BQ27" s="274">
        <v>6</v>
      </c>
      <c r="BR27" s="275"/>
      <c r="BS27" s="275"/>
      <c r="BT27" s="275"/>
      <c r="BU27" s="275"/>
      <c r="BV27" s="275"/>
      <c r="BW27" s="275"/>
      <c r="BX27" s="275"/>
      <c r="BY27" s="275"/>
      <c r="BZ27" s="275"/>
      <c r="CA27" s="276"/>
      <c r="CB27" s="274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/>
      <c r="CP27" s="275"/>
      <c r="CQ27" s="275"/>
      <c r="CR27" s="275"/>
      <c r="CS27" s="275"/>
      <c r="CT27" s="275"/>
      <c r="CU27" s="275"/>
      <c r="CV27" s="275"/>
      <c r="CW27" s="275"/>
      <c r="CX27" s="276"/>
      <c r="CY27" s="234"/>
      <c r="CZ27" s="235"/>
      <c r="DA27" s="235"/>
      <c r="DB27" s="235"/>
      <c r="DC27" s="235"/>
      <c r="DD27" s="235"/>
      <c r="DE27" s="235"/>
      <c r="DF27" s="235"/>
      <c r="DG27" s="235"/>
      <c r="DH27" s="235"/>
      <c r="DI27" s="235"/>
      <c r="DJ27" s="235"/>
      <c r="DK27" s="235"/>
      <c r="DL27" s="235"/>
      <c r="DM27" s="235"/>
      <c r="DN27" s="235"/>
      <c r="DO27" s="235"/>
      <c r="DP27" s="235"/>
      <c r="DQ27" s="235"/>
      <c r="DR27" s="235"/>
      <c r="DS27" s="235"/>
      <c r="DT27" s="235"/>
      <c r="DU27" s="235"/>
      <c r="DV27" s="235"/>
      <c r="DW27" s="235"/>
      <c r="DX27" s="235"/>
      <c r="DY27" s="235"/>
      <c r="DZ27" s="235"/>
      <c r="EA27" s="235"/>
      <c r="EB27" s="235"/>
      <c r="EC27" s="235"/>
      <c r="ED27" s="236"/>
      <c r="EE27" s="234"/>
      <c r="EF27" s="235"/>
      <c r="EG27" s="235"/>
      <c r="EH27" s="235"/>
      <c r="EI27" s="235"/>
      <c r="EJ27" s="235"/>
      <c r="EK27" s="235"/>
      <c r="EL27" s="235"/>
      <c r="EM27" s="235"/>
      <c r="EN27" s="235"/>
      <c r="EO27" s="235"/>
      <c r="EP27" s="235"/>
      <c r="EQ27" s="235"/>
      <c r="ER27" s="235"/>
      <c r="ES27" s="235"/>
      <c r="ET27" s="235"/>
      <c r="EU27" s="235"/>
      <c r="EV27" s="235"/>
      <c r="EW27" s="235"/>
      <c r="EX27" s="235"/>
      <c r="EY27" s="235"/>
      <c r="EZ27" s="235"/>
      <c r="FA27" s="235"/>
      <c r="FB27" s="235"/>
      <c r="FC27" s="235"/>
      <c r="FD27" s="235"/>
      <c r="FE27" s="236"/>
    </row>
    <row r="28" spans="1:165" x14ac:dyDescent="0.2">
      <c r="A28" s="46"/>
      <c r="B28" s="279" t="s">
        <v>50</v>
      </c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80"/>
      <c r="BF28" s="283" t="s">
        <v>243</v>
      </c>
      <c r="BG28" s="284"/>
      <c r="BH28" s="284"/>
      <c r="BI28" s="284"/>
      <c r="BJ28" s="284"/>
      <c r="BK28" s="284"/>
      <c r="BL28" s="284"/>
      <c r="BM28" s="284"/>
      <c r="BN28" s="284"/>
      <c r="BO28" s="284"/>
      <c r="BP28" s="285"/>
      <c r="BQ28" s="295">
        <v>2</v>
      </c>
      <c r="BR28" s="296"/>
      <c r="BS28" s="296"/>
      <c r="BT28" s="296"/>
      <c r="BU28" s="296"/>
      <c r="BV28" s="296"/>
      <c r="BW28" s="296"/>
      <c r="BX28" s="296"/>
      <c r="BY28" s="296"/>
      <c r="BZ28" s="296"/>
      <c r="CA28" s="297"/>
      <c r="CB28" s="295"/>
      <c r="CC28" s="296"/>
      <c r="CD28" s="296"/>
      <c r="CE28" s="296"/>
      <c r="CF28" s="296"/>
      <c r="CG28" s="296"/>
      <c r="CH28" s="296"/>
      <c r="CI28" s="296"/>
      <c r="CJ28" s="296"/>
      <c r="CK28" s="296"/>
      <c r="CL28" s="296"/>
      <c r="CM28" s="296"/>
      <c r="CN28" s="296"/>
      <c r="CO28" s="296"/>
      <c r="CP28" s="296"/>
      <c r="CQ28" s="296"/>
      <c r="CR28" s="296"/>
      <c r="CS28" s="296"/>
      <c r="CT28" s="296"/>
      <c r="CU28" s="296"/>
      <c r="CV28" s="296"/>
      <c r="CW28" s="296"/>
      <c r="CX28" s="297"/>
      <c r="CY28" s="289"/>
      <c r="CZ28" s="290"/>
      <c r="DA28" s="290"/>
      <c r="DB28" s="290"/>
      <c r="DC28" s="290"/>
      <c r="DD28" s="290"/>
      <c r="DE28" s="290"/>
      <c r="DF28" s="290"/>
      <c r="DG28" s="290"/>
      <c r="DH28" s="290"/>
      <c r="DI28" s="290"/>
      <c r="DJ28" s="290"/>
      <c r="DK28" s="290"/>
      <c r="DL28" s="290"/>
      <c r="DM28" s="290"/>
      <c r="DN28" s="290"/>
      <c r="DO28" s="290"/>
      <c r="DP28" s="290"/>
      <c r="DQ28" s="290"/>
      <c r="DR28" s="290"/>
      <c r="DS28" s="290"/>
      <c r="DT28" s="290"/>
      <c r="DU28" s="290"/>
      <c r="DV28" s="290"/>
      <c r="DW28" s="290"/>
      <c r="DX28" s="290"/>
      <c r="DY28" s="290"/>
      <c r="DZ28" s="290"/>
      <c r="EA28" s="290"/>
      <c r="EB28" s="290"/>
      <c r="EC28" s="290"/>
      <c r="ED28" s="291"/>
      <c r="EE28" s="289"/>
      <c r="EF28" s="290"/>
      <c r="EG28" s="290"/>
      <c r="EH28" s="290"/>
      <c r="EI28" s="290"/>
      <c r="EJ28" s="290"/>
      <c r="EK28" s="290"/>
      <c r="EL28" s="290"/>
      <c r="EM28" s="290"/>
      <c r="EN28" s="290"/>
      <c r="EO28" s="290"/>
      <c r="EP28" s="290"/>
      <c r="EQ28" s="290"/>
      <c r="ER28" s="290"/>
      <c r="ES28" s="290"/>
      <c r="ET28" s="290"/>
      <c r="EU28" s="290"/>
      <c r="EV28" s="290"/>
      <c r="EW28" s="290"/>
      <c r="EX28" s="290"/>
      <c r="EY28" s="290"/>
      <c r="EZ28" s="290"/>
      <c r="FA28" s="290"/>
      <c r="FB28" s="290"/>
      <c r="FC28" s="290"/>
      <c r="FD28" s="290"/>
      <c r="FE28" s="291"/>
    </row>
    <row r="29" spans="1:165" x14ac:dyDescent="0.2">
      <c r="A29" s="47"/>
      <c r="B29" s="281" t="s">
        <v>184</v>
      </c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1"/>
      <c r="AL29" s="281"/>
      <c r="AM29" s="281"/>
      <c r="AN29" s="281"/>
      <c r="AO29" s="281"/>
      <c r="AP29" s="281"/>
      <c r="AQ29" s="281"/>
      <c r="AR29" s="281"/>
      <c r="AS29" s="281"/>
      <c r="AT29" s="281"/>
      <c r="AU29" s="281"/>
      <c r="AV29" s="281"/>
      <c r="AW29" s="281"/>
      <c r="AX29" s="281"/>
      <c r="AY29" s="281"/>
      <c r="AZ29" s="281"/>
      <c r="BA29" s="281"/>
      <c r="BB29" s="281"/>
      <c r="BC29" s="281"/>
      <c r="BD29" s="281"/>
      <c r="BE29" s="282"/>
      <c r="BF29" s="286"/>
      <c r="BG29" s="287"/>
      <c r="BH29" s="287"/>
      <c r="BI29" s="287"/>
      <c r="BJ29" s="287"/>
      <c r="BK29" s="287"/>
      <c r="BL29" s="287"/>
      <c r="BM29" s="287"/>
      <c r="BN29" s="287"/>
      <c r="BO29" s="287"/>
      <c r="BP29" s="288"/>
      <c r="BQ29" s="298"/>
      <c r="BR29" s="299"/>
      <c r="BS29" s="299"/>
      <c r="BT29" s="299"/>
      <c r="BU29" s="299"/>
      <c r="BV29" s="299"/>
      <c r="BW29" s="299"/>
      <c r="BX29" s="299"/>
      <c r="BY29" s="299"/>
      <c r="BZ29" s="299"/>
      <c r="CA29" s="300"/>
      <c r="CB29" s="298"/>
      <c r="CC29" s="299"/>
      <c r="CD29" s="299"/>
      <c r="CE29" s="299"/>
      <c r="CF29" s="299"/>
      <c r="CG29" s="299"/>
      <c r="CH29" s="299"/>
      <c r="CI29" s="299"/>
      <c r="CJ29" s="299"/>
      <c r="CK29" s="299"/>
      <c r="CL29" s="299"/>
      <c r="CM29" s="299"/>
      <c r="CN29" s="299"/>
      <c r="CO29" s="299"/>
      <c r="CP29" s="299"/>
      <c r="CQ29" s="299"/>
      <c r="CR29" s="299"/>
      <c r="CS29" s="299"/>
      <c r="CT29" s="299"/>
      <c r="CU29" s="299"/>
      <c r="CV29" s="299"/>
      <c r="CW29" s="299"/>
      <c r="CX29" s="300"/>
      <c r="CY29" s="292"/>
      <c r="CZ29" s="293"/>
      <c r="DA29" s="293"/>
      <c r="DB29" s="293"/>
      <c r="DC29" s="293"/>
      <c r="DD29" s="293"/>
      <c r="DE29" s="293"/>
      <c r="DF29" s="293"/>
      <c r="DG29" s="293"/>
      <c r="DH29" s="293"/>
      <c r="DI29" s="293"/>
      <c r="DJ29" s="293"/>
      <c r="DK29" s="293"/>
      <c r="DL29" s="293"/>
      <c r="DM29" s="293"/>
      <c r="DN29" s="293"/>
      <c r="DO29" s="293"/>
      <c r="DP29" s="293"/>
      <c r="DQ29" s="293"/>
      <c r="DR29" s="293"/>
      <c r="DS29" s="293"/>
      <c r="DT29" s="293"/>
      <c r="DU29" s="293"/>
      <c r="DV29" s="293"/>
      <c r="DW29" s="293"/>
      <c r="DX29" s="293"/>
      <c r="DY29" s="293"/>
      <c r="DZ29" s="293"/>
      <c r="EA29" s="293"/>
      <c r="EB29" s="293"/>
      <c r="EC29" s="293"/>
      <c r="ED29" s="294"/>
      <c r="EE29" s="292"/>
      <c r="EF29" s="293"/>
      <c r="EG29" s="293"/>
      <c r="EH29" s="293"/>
      <c r="EI29" s="293"/>
      <c r="EJ29" s="293"/>
      <c r="EK29" s="293"/>
      <c r="EL29" s="293"/>
      <c r="EM29" s="293"/>
      <c r="EN29" s="293"/>
      <c r="EO29" s="293"/>
      <c r="EP29" s="293"/>
      <c r="EQ29" s="293"/>
      <c r="ER29" s="293"/>
      <c r="ES29" s="293"/>
      <c r="ET29" s="293"/>
      <c r="EU29" s="293"/>
      <c r="EV29" s="293"/>
      <c r="EW29" s="293"/>
      <c r="EX29" s="293"/>
      <c r="EY29" s="293"/>
      <c r="EZ29" s="293"/>
      <c r="FA29" s="293"/>
      <c r="FB29" s="293"/>
      <c r="FC29" s="293"/>
      <c r="FD29" s="293"/>
      <c r="FE29" s="294"/>
    </row>
    <row r="30" spans="1:165" x14ac:dyDescent="0.2">
      <c r="A30" s="47"/>
      <c r="B30" s="269" t="s">
        <v>185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  <c r="BD30" s="269"/>
      <c r="BE30" s="270"/>
      <c r="BF30" s="271" t="s">
        <v>244</v>
      </c>
      <c r="BG30" s="272"/>
      <c r="BH30" s="272"/>
      <c r="BI30" s="272"/>
      <c r="BJ30" s="272"/>
      <c r="BK30" s="272"/>
      <c r="BL30" s="272"/>
      <c r="BM30" s="272"/>
      <c r="BN30" s="272"/>
      <c r="BO30" s="272"/>
      <c r="BP30" s="273"/>
      <c r="BQ30" s="274">
        <v>4</v>
      </c>
      <c r="BR30" s="275"/>
      <c r="BS30" s="275"/>
      <c r="BT30" s="275"/>
      <c r="BU30" s="275"/>
      <c r="BV30" s="275"/>
      <c r="BW30" s="275"/>
      <c r="BX30" s="275"/>
      <c r="BY30" s="275"/>
      <c r="BZ30" s="275"/>
      <c r="CA30" s="276"/>
      <c r="CB30" s="274"/>
      <c r="CC30" s="275"/>
      <c r="CD30" s="275"/>
      <c r="CE30" s="275"/>
      <c r="CF30" s="275"/>
      <c r="CG30" s="275"/>
      <c r="CH30" s="275"/>
      <c r="CI30" s="275"/>
      <c r="CJ30" s="275"/>
      <c r="CK30" s="275"/>
      <c r="CL30" s="275"/>
      <c r="CM30" s="275"/>
      <c r="CN30" s="275"/>
      <c r="CO30" s="275"/>
      <c r="CP30" s="275"/>
      <c r="CQ30" s="275"/>
      <c r="CR30" s="275"/>
      <c r="CS30" s="275"/>
      <c r="CT30" s="275"/>
      <c r="CU30" s="275"/>
      <c r="CV30" s="275"/>
      <c r="CW30" s="275"/>
      <c r="CX30" s="276"/>
      <c r="CY30" s="234"/>
      <c r="CZ30" s="235"/>
      <c r="DA30" s="235"/>
      <c r="DB30" s="235"/>
      <c r="DC30" s="235"/>
      <c r="DD30" s="235"/>
      <c r="DE30" s="235"/>
      <c r="DF30" s="235"/>
      <c r="DG30" s="235"/>
      <c r="DH30" s="235"/>
      <c r="DI30" s="235"/>
      <c r="DJ30" s="235"/>
      <c r="DK30" s="235"/>
      <c r="DL30" s="235"/>
      <c r="DM30" s="235"/>
      <c r="DN30" s="235"/>
      <c r="DO30" s="235"/>
      <c r="DP30" s="235"/>
      <c r="DQ30" s="235"/>
      <c r="DR30" s="235"/>
      <c r="DS30" s="235"/>
      <c r="DT30" s="235"/>
      <c r="DU30" s="235"/>
      <c r="DV30" s="235"/>
      <c r="DW30" s="235"/>
      <c r="DX30" s="235"/>
      <c r="DY30" s="235"/>
      <c r="DZ30" s="235"/>
      <c r="EA30" s="235"/>
      <c r="EB30" s="235"/>
      <c r="EC30" s="235"/>
      <c r="ED30" s="236"/>
      <c r="EE30" s="234"/>
      <c r="EF30" s="235"/>
      <c r="EG30" s="235"/>
      <c r="EH30" s="235"/>
      <c r="EI30" s="235"/>
      <c r="EJ30" s="235"/>
      <c r="EK30" s="235"/>
      <c r="EL30" s="235"/>
      <c r="EM30" s="235"/>
      <c r="EN30" s="235"/>
      <c r="EO30" s="235"/>
      <c r="EP30" s="235"/>
      <c r="EQ30" s="235"/>
      <c r="ER30" s="235"/>
      <c r="ES30" s="235"/>
      <c r="ET30" s="235"/>
      <c r="EU30" s="235"/>
      <c r="EV30" s="235"/>
      <c r="EW30" s="235"/>
      <c r="EX30" s="235"/>
      <c r="EY30" s="235"/>
      <c r="EZ30" s="235"/>
      <c r="FA30" s="235"/>
      <c r="FB30" s="235"/>
      <c r="FC30" s="235"/>
      <c r="FD30" s="235"/>
      <c r="FE30" s="236"/>
    </row>
  </sheetData>
  <sheetProtection algorithmName="SHA-512" hashValue="GOY5N3MKzk03sLyB6hhaaLkBv/yT1t4SrcIYS3Rgns80W4itemnmYQNurlzb8CZ6Zo4diAdhpSLwuNU0j/tT4Q==" saltValue="ybjviywoiF1ifHM/CLG4xw==" spinCount="100000" sheet="1" objects="1" scenarios="1"/>
  <mergeCells count="82">
    <mergeCell ref="EE27:FE27"/>
    <mergeCell ref="EE30:FE30"/>
    <mergeCell ref="EE28:FE29"/>
    <mergeCell ref="BF24:BP25"/>
    <mergeCell ref="BQ25:CA25"/>
    <mergeCell ref="BQ26:CA26"/>
    <mergeCell ref="BQ27:CA27"/>
    <mergeCell ref="BQ30:CA30"/>
    <mergeCell ref="BQ28:CA29"/>
    <mergeCell ref="CB25:CX25"/>
    <mergeCell ref="EE26:FE26"/>
    <mergeCell ref="CY27:ED27"/>
    <mergeCell ref="CB28:CX29"/>
    <mergeCell ref="CY28:ED29"/>
    <mergeCell ref="CY26:ED26"/>
    <mergeCell ref="CB26:CX26"/>
    <mergeCell ref="B30:BE30"/>
    <mergeCell ref="BF30:BP30"/>
    <mergeCell ref="CY30:ED30"/>
    <mergeCell ref="CB27:CX27"/>
    <mergeCell ref="CB30:CX30"/>
    <mergeCell ref="B27:BE27"/>
    <mergeCell ref="BF27:BP27"/>
    <mergeCell ref="B28:BE28"/>
    <mergeCell ref="B29:BE29"/>
    <mergeCell ref="BF28:BP29"/>
    <mergeCell ref="B1:FD1"/>
    <mergeCell ref="N19:CM19"/>
    <mergeCell ref="CY18:ES18"/>
    <mergeCell ref="CY19:ES19"/>
    <mergeCell ref="CN16:CX16"/>
    <mergeCell ref="DT9:EE9"/>
    <mergeCell ref="EF9:EY9"/>
    <mergeCell ref="A11:FE11"/>
    <mergeCell ref="H6:DS6"/>
    <mergeCell ref="H7:DS7"/>
    <mergeCell ref="H8:DS8"/>
    <mergeCell ref="H9:DS9"/>
    <mergeCell ref="EF8:EY8"/>
    <mergeCell ref="DT4:EE4"/>
    <mergeCell ref="EF7:EY7"/>
    <mergeCell ref="CY13:ES13"/>
    <mergeCell ref="A26:BE26"/>
    <mergeCell ref="BF26:BP26"/>
    <mergeCell ref="A21:FE21"/>
    <mergeCell ref="A22:FE22"/>
    <mergeCell ref="A24:BE25"/>
    <mergeCell ref="BQ24:CX24"/>
    <mergeCell ref="CY24:ED25"/>
    <mergeCell ref="EE24:FE25"/>
    <mergeCell ref="FI9:FI10"/>
    <mergeCell ref="FI19:FI20"/>
    <mergeCell ref="FI11:FI12"/>
    <mergeCell ref="DT3:EE3"/>
    <mergeCell ref="H5:DS5"/>
    <mergeCell ref="G3:DS3"/>
    <mergeCell ref="G4:DS4"/>
    <mergeCell ref="EF3:EY3"/>
    <mergeCell ref="EF4:EY4"/>
    <mergeCell ref="EF5:EY5"/>
    <mergeCell ref="DT8:EE8"/>
    <mergeCell ref="DT5:EE5"/>
    <mergeCell ref="DT6:EE6"/>
    <mergeCell ref="DT7:EE7"/>
    <mergeCell ref="CY17:ES17"/>
    <mergeCell ref="EF6:EY6"/>
    <mergeCell ref="FI21:FI22"/>
    <mergeCell ref="M13:CM13"/>
    <mergeCell ref="M14:CM14"/>
    <mergeCell ref="CY15:ES15"/>
    <mergeCell ref="CY16:ES16"/>
    <mergeCell ref="N15:CM15"/>
    <mergeCell ref="N16:CM16"/>
    <mergeCell ref="CN15:CX15"/>
    <mergeCell ref="CN17:CX17"/>
    <mergeCell ref="CN18:CX18"/>
    <mergeCell ref="CN19:CX19"/>
    <mergeCell ref="N18:CM18"/>
    <mergeCell ref="N17:CM17"/>
    <mergeCell ref="CN14:CX14"/>
    <mergeCell ref="CN13:CX13"/>
    <mergeCell ref="CY14:ES14"/>
  </mergeCells>
  <phoneticPr fontId="7" type="noConversion"/>
  <dataValidations count="5">
    <dataValidation type="list" showErrorMessage="1" errorTitle="ОШИБКА" error="Выберите данные из списка" sqref="EF5:EY5">
      <formula1>Строка101</formula1>
    </dataValidation>
    <dataValidation type="list" showErrorMessage="1" errorTitle="ОШИБКА" error="Выберите данные из списка" sqref="EF6:EY6">
      <formula1>Строка102</formula1>
    </dataValidation>
    <dataValidation type="list" showErrorMessage="1" errorTitle="ОШИБКА" error="Выберите данные из списка" sqref="EF7:EY7">
      <formula1>Строка103</formula1>
    </dataValidation>
    <dataValidation type="list" showErrorMessage="1" errorTitle="ОШИБКА" error="Выберите данные из списка" sqref="EF8:EY8">
      <formula1>Строка104</formula1>
    </dataValidation>
    <dataValidation type="list" showErrorMessage="1" errorTitle="ОШИБКА" error="Выберите данные из списка" sqref="EF9:EY9">
      <formula1>Строка105</formula1>
    </dataValidation>
  </dataValidations>
  <hyperlinks>
    <hyperlink ref="FI11:FI12" location="ПРОВЕРКА!B2" display="Количество ошибок в разделе 2"/>
    <hyperlink ref="FI21:FI22" location="ПРОВЕРКА!B5" display="Количество ошибок в разделе 3"/>
  </hyperlink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27"/>
  <sheetViews>
    <sheetView view="pageBreakPreview" zoomScaleNormal="100" workbookViewId="0">
      <selection activeCell="AS8" sqref="AS8:FK17"/>
    </sheetView>
  </sheetViews>
  <sheetFormatPr defaultColWidth="0.85546875" defaultRowHeight="12.75" x14ac:dyDescent="0.2"/>
  <cols>
    <col min="1" max="170" width="0.85546875" style="1"/>
    <col min="171" max="171" width="18.85546875" style="1" customWidth="1"/>
    <col min="172" max="16384" width="0.85546875" style="1"/>
  </cols>
  <sheetData>
    <row r="1" spans="1:171" ht="16.5" customHeight="1" x14ac:dyDescent="0.25">
      <c r="B1" s="585" t="s">
        <v>766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  <c r="AA1" s="585"/>
      <c r="AB1" s="585"/>
      <c r="AC1" s="585"/>
      <c r="AD1" s="585"/>
      <c r="AE1" s="585"/>
      <c r="AF1" s="585"/>
      <c r="AG1" s="585"/>
      <c r="AH1" s="585"/>
      <c r="AI1" s="585"/>
      <c r="AJ1" s="585"/>
      <c r="AK1" s="585"/>
      <c r="AL1" s="585"/>
      <c r="AM1" s="585"/>
      <c r="AN1" s="585"/>
      <c r="AO1" s="585"/>
      <c r="AP1" s="585"/>
      <c r="AQ1" s="585"/>
      <c r="AR1" s="585"/>
      <c r="AS1" s="585"/>
      <c r="AT1" s="585"/>
      <c r="AU1" s="585"/>
      <c r="AV1" s="585"/>
      <c r="AW1" s="585"/>
      <c r="AX1" s="585"/>
      <c r="AY1" s="585"/>
      <c r="AZ1" s="585"/>
      <c r="BA1" s="585"/>
      <c r="BB1" s="585"/>
      <c r="BC1" s="585"/>
      <c r="BD1" s="585"/>
      <c r="BE1" s="585"/>
      <c r="BF1" s="585"/>
      <c r="BG1" s="585"/>
      <c r="BH1" s="585"/>
      <c r="BI1" s="585"/>
      <c r="BJ1" s="585"/>
      <c r="BK1" s="585"/>
      <c r="BL1" s="585"/>
      <c r="BM1" s="585"/>
      <c r="BN1" s="585"/>
      <c r="BO1" s="585"/>
      <c r="BP1" s="585"/>
      <c r="BQ1" s="585"/>
      <c r="BR1" s="585"/>
      <c r="BS1" s="585"/>
      <c r="BT1" s="585"/>
      <c r="BU1" s="585"/>
      <c r="BV1" s="585"/>
      <c r="BW1" s="585"/>
      <c r="BX1" s="585"/>
      <c r="BY1" s="585"/>
      <c r="BZ1" s="585"/>
      <c r="CA1" s="585"/>
      <c r="CB1" s="585"/>
      <c r="CC1" s="585"/>
      <c r="CD1" s="585"/>
      <c r="CE1" s="585"/>
      <c r="CF1" s="585"/>
      <c r="CG1" s="585"/>
      <c r="CH1" s="585"/>
      <c r="CI1" s="585"/>
      <c r="CJ1" s="585"/>
      <c r="CK1" s="585"/>
      <c r="CL1" s="585"/>
      <c r="CM1" s="585"/>
      <c r="CN1" s="585"/>
      <c r="CO1" s="585"/>
      <c r="CP1" s="585"/>
      <c r="CQ1" s="585"/>
      <c r="CR1" s="585"/>
      <c r="CS1" s="585"/>
      <c r="CT1" s="585"/>
      <c r="CU1" s="585"/>
      <c r="CV1" s="585"/>
      <c r="CW1" s="585"/>
      <c r="CX1" s="585"/>
      <c r="CY1" s="585"/>
      <c r="CZ1" s="585"/>
      <c r="DA1" s="585"/>
      <c r="DB1" s="585"/>
      <c r="DC1" s="585"/>
      <c r="DD1" s="585"/>
      <c r="DE1" s="585"/>
      <c r="DF1" s="585"/>
      <c r="DG1" s="585"/>
      <c r="DH1" s="585"/>
      <c r="DI1" s="585"/>
      <c r="DJ1" s="585"/>
      <c r="DK1" s="585"/>
      <c r="DL1" s="585"/>
      <c r="DM1" s="585"/>
      <c r="DN1" s="585"/>
      <c r="DO1" s="585"/>
      <c r="DP1" s="585"/>
      <c r="DQ1" s="585"/>
      <c r="DR1" s="585"/>
      <c r="DS1" s="585"/>
      <c r="DT1" s="585"/>
      <c r="DU1" s="585"/>
      <c r="DV1" s="585"/>
      <c r="DW1" s="585"/>
      <c r="DX1" s="585"/>
      <c r="DY1" s="585"/>
      <c r="DZ1" s="585"/>
      <c r="EA1" s="585"/>
      <c r="EB1" s="585"/>
      <c r="EC1" s="585"/>
      <c r="ED1" s="585"/>
      <c r="EE1" s="585"/>
      <c r="EF1" s="585"/>
      <c r="EG1" s="585"/>
      <c r="EH1" s="585"/>
      <c r="EI1" s="585"/>
      <c r="EJ1" s="585"/>
      <c r="EK1" s="585"/>
      <c r="EL1" s="585"/>
      <c r="EM1" s="585"/>
      <c r="EN1" s="585"/>
      <c r="EO1" s="585"/>
      <c r="EP1" s="585"/>
      <c r="EQ1" s="585"/>
      <c r="ER1" s="585"/>
      <c r="ES1" s="585"/>
      <c r="ET1" s="585"/>
      <c r="EU1" s="585"/>
      <c r="EV1" s="585"/>
      <c r="EW1" s="585"/>
      <c r="EX1" s="585"/>
      <c r="EY1" s="585"/>
      <c r="EZ1" s="585"/>
      <c r="FA1" s="585"/>
      <c r="FB1" s="585"/>
      <c r="FC1" s="585"/>
      <c r="FD1" s="585"/>
      <c r="FE1" s="585"/>
      <c r="FF1" s="585"/>
      <c r="FG1" s="585"/>
      <c r="FH1" s="585"/>
      <c r="FI1" s="585"/>
      <c r="FJ1" s="585"/>
      <c r="FO1" s="227" t="s">
        <v>2434</v>
      </c>
    </row>
    <row r="2" spans="1:171" ht="48" customHeight="1" x14ac:dyDescent="0.25">
      <c r="A2" s="465" t="s">
        <v>797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  <c r="AQ2" s="465"/>
      <c r="AR2" s="465"/>
      <c r="AS2" s="465"/>
      <c r="AT2" s="465"/>
      <c r="AU2" s="465"/>
      <c r="AV2" s="465"/>
      <c r="AW2" s="465"/>
      <c r="AX2" s="465"/>
      <c r="AY2" s="465"/>
      <c r="AZ2" s="465"/>
      <c r="BA2" s="465"/>
      <c r="BB2" s="465"/>
      <c r="BC2" s="465"/>
      <c r="BD2" s="465"/>
      <c r="BE2" s="465"/>
      <c r="BF2" s="465"/>
      <c r="BG2" s="465"/>
      <c r="BH2" s="465"/>
      <c r="BI2" s="465"/>
      <c r="BJ2" s="465"/>
      <c r="BK2" s="465"/>
      <c r="BL2" s="465"/>
      <c r="BM2" s="465"/>
      <c r="BN2" s="465"/>
      <c r="BO2" s="465"/>
      <c r="BP2" s="465"/>
      <c r="BQ2" s="465"/>
      <c r="BR2" s="465"/>
      <c r="BS2" s="465"/>
      <c r="BT2" s="465"/>
      <c r="BU2" s="465"/>
      <c r="BV2" s="465"/>
      <c r="BW2" s="465"/>
      <c r="BX2" s="465"/>
      <c r="BY2" s="465"/>
      <c r="BZ2" s="465"/>
      <c r="CA2" s="465"/>
      <c r="CB2" s="465"/>
      <c r="CC2" s="465"/>
      <c r="CD2" s="465"/>
      <c r="CE2" s="465"/>
      <c r="CF2" s="465"/>
      <c r="CG2" s="465"/>
      <c r="CH2" s="465"/>
      <c r="CI2" s="465"/>
      <c r="CJ2" s="465"/>
      <c r="CK2" s="465"/>
      <c r="CL2" s="465"/>
      <c r="CM2" s="465"/>
      <c r="CN2" s="465"/>
      <c r="CO2" s="465"/>
      <c r="CP2" s="465"/>
      <c r="CQ2" s="465"/>
      <c r="CR2" s="465"/>
      <c r="CS2" s="465"/>
      <c r="CT2" s="465"/>
      <c r="CU2" s="465"/>
      <c r="CV2" s="465"/>
      <c r="CW2" s="465"/>
      <c r="CX2" s="465"/>
      <c r="CY2" s="465"/>
      <c r="CZ2" s="465"/>
      <c r="DA2" s="465"/>
      <c r="DB2" s="465"/>
      <c r="DC2" s="465"/>
      <c r="DD2" s="465"/>
      <c r="DE2" s="465"/>
      <c r="DF2" s="465"/>
      <c r="DG2" s="465"/>
      <c r="DH2" s="465"/>
      <c r="DI2" s="465"/>
      <c r="DJ2" s="465"/>
      <c r="DK2" s="465"/>
      <c r="DL2" s="465"/>
      <c r="DM2" s="465"/>
      <c r="DN2" s="465"/>
      <c r="DO2" s="465"/>
      <c r="DP2" s="465"/>
      <c r="DQ2" s="465"/>
      <c r="DR2" s="465"/>
      <c r="DS2" s="465"/>
      <c r="DT2" s="465"/>
      <c r="DU2" s="465"/>
      <c r="DV2" s="465"/>
      <c r="DW2" s="465"/>
      <c r="DX2" s="465"/>
      <c r="DY2" s="465"/>
      <c r="DZ2" s="465"/>
      <c r="EA2" s="465"/>
      <c r="EB2" s="465"/>
      <c r="EC2" s="465"/>
      <c r="ED2" s="465"/>
      <c r="EE2" s="465"/>
      <c r="EF2" s="465"/>
      <c r="EG2" s="465"/>
      <c r="EH2" s="465"/>
      <c r="EI2" s="465"/>
      <c r="EJ2" s="465"/>
      <c r="EK2" s="465"/>
      <c r="EL2" s="465"/>
      <c r="EM2" s="465"/>
      <c r="EN2" s="465"/>
      <c r="EO2" s="465"/>
      <c r="EP2" s="465"/>
      <c r="EQ2" s="465"/>
      <c r="ER2" s="465"/>
      <c r="ES2" s="465"/>
      <c r="ET2" s="465"/>
      <c r="EU2" s="465"/>
      <c r="EV2" s="465"/>
      <c r="EW2" s="465"/>
      <c r="EX2" s="465"/>
      <c r="EY2" s="465"/>
      <c r="EZ2" s="465"/>
      <c r="FA2" s="465"/>
      <c r="FB2" s="465"/>
      <c r="FC2" s="465"/>
      <c r="FD2" s="465"/>
      <c r="FE2" s="465"/>
      <c r="FF2" s="465"/>
      <c r="FG2" s="465"/>
      <c r="FH2" s="465"/>
      <c r="FI2" s="465"/>
      <c r="FJ2" s="465"/>
      <c r="FK2" s="465"/>
      <c r="FO2" s="227"/>
    </row>
    <row r="3" spans="1:171" ht="9" customHeight="1" x14ac:dyDescent="0.2">
      <c r="FO3" s="227"/>
    </row>
    <row r="4" spans="1:171" s="37" customFormat="1" ht="45" customHeight="1" x14ac:dyDescent="0.2">
      <c r="A4" s="247" t="s">
        <v>48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9"/>
      <c r="AK4" s="255" t="s">
        <v>82</v>
      </c>
      <c r="AL4" s="256"/>
      <c r="AM4" s="256"/>
      <c r="AN4" s="256"/>
      <c r="AO4" s="256"/>
      <c r="AP4" s="256"/>
      <c r="AQ4" s="256"/>
      <c r="AR4" s="257"/>
      <c r="AS4" s="228" t="s">
        <v>770</v>
      </c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30"/>
      <c r="BN4" s="228" t="s">
        <v>774</v>
      </c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30"/>
      <c r="CV4" s="228" t="s">
        <v>778</v>
      </c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229"/>
      <c r="EC4" s="229"/>
      <c r="ED4" s="229"/>
      <c r="EE4" s="229"/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29"/>
      <c r="EZ4" s="229"/>
      <c r="FA4" s="229"/>
      <c r="FB4" s="229"/>
      <c r="FC4" s="229"/>
      <c r="FD4" s="229"/>
      <c r="FE4" s="229"/>
      <c r="FF4" s="229"/>
      <c r="FG4" s="229"/>
      <c r="FH4" s="229"/>
      <c r="FI4" s="229"/>
      <c r="FJ4" s="229"/>
      <c r="FK4" s="230"/>
      <c r="FO4" s="137">
        <f>ПРОВЕРКА!B1539</f>
        <v>0</v>
      </c>
    </row>
    <row r="5" spans="1:171" s="37" customFormat="1" ht="30" customHeight="1" x14ac:dyDescent="0.2">
      <c r="A5" s="352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4"/>
      <c r="AK5" s="364"/>
      <c r="AL5" s="365"/>
      <c r="AM5" s="365"/>
      <c r="AN5" s="365"/>
      <c r="AO5" s="365"/>
      <c r="AP5" s="365"/>
      <c r="AQ5" s="365"/>
      <c r="AR5" s="366"/>
      <c r="AS5" s="255" t="s">
        <v>767</v>
      </c>
      <c r="AT5" s="256"/>
      <c r="AU5" s="256"/>
      <c r="AV5" s="256"/>
      <c r="AW5" s="256"/>
      <c r="AX5" s="256"/>
      <c r="AY5" s="256"/>
      <c r="AZ5" s="256"/>
      <c r="BA5" s="256"/>
      <c r="BB5" s="256"/>
      <c r="BC5" s="257"/>
      <c r="BD5" s="255" t="s">
        <v>769</v>
      </c>
      <c r="BE5" s="256"/>
      <c r="BF5" s="256"/>
      <c r="BG5" s="256"/>
      <c r="BH5" s="256"/>
      <c r="BI5" s="256"/>
      <c r="BJ5" s="256"/>
      <c r="BK5" s="256"/>
      <c r="BL5" s="256"/>
      <c r="BM5" s="257"/>
      <c r="BN5" s="228" t="s">
        <v>773</v>
      </c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30"/>
      <c r="CL5" s="255" t="s">
        <v>35</v>
      </c>
      <c r="CM5" s="256"/>
      <c r="CN5" s="256"/>
      <c r="CO5" s="256"/>
      <c r="CP5" s="256"/>
      <c r="CQ5" s="256"/>
      <c r="CR5" s="256"/>
      <c r="CS5" s="256"/>
      <c r="CT5" s="256"/>
      <c r="CU5" s="257"/>
      <c r="CV5" s="228" t="s">
        <v>779</v>
      </c>
      <c r="CW5" s="229"/>
      <c r="CX5" s="229"/>
      <c r="CY5" s="229"/>
      <c r="CZ5" s="229"/>
      <c r="DA5" s="229"/>
      <c r="DB5" s="229"/>
      <c r="DC5" s="229"/>
      <c r="DD5" s="229"/>
      <c r="DE5" s="229"/>
      <c r="DF5" s="229"/>
      <c r="DG5" s="229"/>
      <c r="DH5" s="229"/>
      <c r="DI5" s="229"/>
      <c r="DJ5" s="229"/>
      <c r="DK5" s="229"/>
      <c r="DL5" s="229"/>
      <c r="DM5" s="229"/>
      <c r="DN5" s="229"/>
      <c r="DO5" s="229"/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30"/>
      <c r="ED5" s="228" t="s">
        <v>780</v>
      </c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30"/>
      <c r="FO5" s="1"/>
    </row>
    <row r="6" spans="1:171" s="37" customFormat="1" ht="69" customHeight="1" x14ac:dyDescent="0.2">
      <c r="A6" s="355"/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7"/>
      <c r="AK6" s="258"/>
      <c r="AL6" s="259"/>
      <c r="AM6" s="259"/>
      <c r="AN6" s="259"/>
      <c r="AO6" s="259"/>
      <c r="AP6" s="259"/>
      <c r="AQ6" s="259"/>
      <c r="AR6" s="260"/>
      <c r="AS6" s="258"/>
      <c r="AT6" s="259"/>
      <c r="AU6" s="259"/>
      <c r="AV6" s="259"/>
      <c r="AW6" s="259"/>
      <c r="AX6" s="259"/>
      <c r="AY6" s="259"/>
      <c r="AZ6" s="259"/>
      <c r="BA6" s="259"/>
      <c r="BB6" s="259"/>
      <c r="BC6" s="260"/>
      <c r="BD6" s="258"/>
      <c r="BE6" s="259"/>
      <c r="BF6" s="259"/>
      <c r="BG6" s="259"/>
      <c r="BH6" s="259"/>
      <c r="BI6" s="259"/>
      <c r="BJ6" s="259"/>
      <c r="BK6" s="259"/>
      <c r="BL6" s="259"/>
      <c r="BM6" s="260"/>
      <c r="BN6" s="228" t="s">
        <v>771</v>
      </c>
      <c r="BO6" s="229"/>
      <c r="BP6" s="229"/>
      <c r="BQ6" s="229"/>
      <c r="BR6" s="229"/>
      <c r="BS6" s="229"/>
      <c r="BT6" s="229"/>
      <c r="BU6" s="229"/>
      <c r="BV6" s="229"/>
      <c r="BW6" s="230"/>
      <c r="BX6" s="228" t="s">
        <v>772</v>
      </c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30"/>
      <c r="CL6" s="258"/>
      <c r="CM6" s="259"/>
      <c r="CN6" s="259"/>
      <c r="CO6" s="259"/>
      <c r="CP6" s="259"/>
      <c r="CQ6" s="259"/>
      <c r="CR6" s="259"/>
      <c r="CS6" s="259"/>
      <c r="CT6" s="259"/>
      <c r="CU6" s="260"/>
      <c r="CV6" s="228" t="s">
        <v>796</v>
      </c>
      <c r="CW6" s="229"/>
      <c r="CX6" s="229"/>
      <c r="CY6" s="229"/>
      <c r="CZ6" s="229"/>
      <c r="DA6" s="229"/>
      <c r="DB6" s="229"/>
      <c r="DC6" s="229"/>
      <c r="DD6" s="229"/>
      <c r="DE6" s="229"/>
      <c r="DF6" s="229"/>
      <c r="DG6" s="229"/>
      <c r="DH6" s="229"/>
      <c r="DI6" s="229"/>
      <c r="DJ6" s="230"/>
      <c r="DK6" s="228" t="s">
        <v>775</v>
      </c>
      <c r="DL6" s="229"/>
      <c r="DM6" s="229"/>
      <c r="DN6" s="229"/>
      <c r="DO6" s="229"/>
      <c r="DP6" s="229"/>
      <c r="DQ6" s="230"/>
      <c r="DR6" s="228" t="s">
        <v>776</v>
      </c>
      <c r="DS6" s="229"/>
      <c r="DT6" s="229"/>
      <c r="DU6" s="229"/>
      <c r="DV6" s="229"/>
      <c r="DW6" s="229"/>
      <c r="DX6" s="229"/>
      <c r="DY6" s="229"/>
      <c r="DZ6" s="229"/>
      <c r="EA6" s="229"/>
      <c r="EB6" s="229"/>
      <c r="EC6" s="230"/>
      <c r="ED6" s="228" t="s">
        <v>796</v>
      </c>
      <c r="EE6" s="229"/>
      <c r="EF6" s="229"/>
      <c r="EG6" s="229"/>
      <c r="EH6" s="229"/>
      <c r="EI6" s="229"/>
      <c r="EJ6" s="229"/>
      <c r="EK6" s="229"/>
      <c r="EL6" s="229"/>
      <c r="EM6" s="229"/>
      <c r="EN6" s="229"/>
      <c r="EO6" s="229"/>
      <c r="EP6" s="229"/>
      <c r="EQ6" s="229"/>
      <c r="ER6" s="230"/>
      <c r="ES6" s="228" t="s">
        <v>775</v>
      </c>
      <c r="ET6" s="229"/>
      <c r="EU6" s="229"/>
      <c r="EV6" s="229"/>
      <c r="EW6" s="229"/>
      <c r="EX6" s="229"/>
      <c r="EY6" s="230"/>
      <c r="EZ6" s="228" t="s">
        <v>777</v>
      </c>
      <c r="FA6" s="229"/>
      <c r="FB6" s="229"/>
      <c r="FC6" s="229"/>
      <c r="FD6" s="229"/>
      <c r="FE6" s="229"/>
      <c r="FF6" s="229"/>
      <c r="FG6" s="229"/>
      <c r="FH6" s="229"/>
      <c r="FI6" s="229"/>
      <c r="FJ6" s="229"/>
      <c r="FK6" s="230"/>
      <c r="FO6" s="1"/>
    </row>
    <row r="7" spans="1:171" s="29" customFormat="1" ht="13.5" customHeight="1" x14ac:dyDescent="0.2">
      <c r="A7" s="231">
        <v>1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3"/>
      <c r="AK7" s="231">
        <v>2</v>
      </c>
      <c r="AL7" s="232"/>
      <c r="AM7" s="232"/>
      <c r="AN7" s="232"/>
      <c r="AO7" s="232"/>
      <c r="AP7" s="232"/>
      <c r="AQ7" s="232"/>
      <c r="AR7" s="233"/>
      <c r="AS7" s="231">
        <v>3</v>
      </c>
      <c r="AT7" s="232"/>
      <c r="AU7" s="232"/>
      <c r="AV7" s="232"/>
      <c r="AW7" s="232"/>
      <c r="AX7" s="232"/>
      <c r="AY7" s="232"/>
      <c r="AZ7" s="232"/>
      <c r="BA7" s="232"/>
      <c r="BB7" s="232"/>
      <c r="BC7" s="233"/>
      <c r="BD7" s="231">
        <v>4</v>
      </c>
      <c r="BE7" s="232"/>
      <c r="BF7" s="232"/>
      <c r="BG7" s="232"/>
      <c r="BH7" s="232"/>
      <c r="BI7" s="232"/>
      <c r="BJ7" s="232"/>
      <c r="BK7" s="232"/>
      <c r="BL7" s="232"/>
      <c r="BM7" s="233"/>
      <c r="BN7" s="231">
        <v>5</v>
      </c>
      <c r="BO7" s="232"/>
      <c r="BP7" s="232"/>
      <c r="BQ7" s="232"/>
      <c r="BR7" s="232"/>
      <c r="BS7" s="232"/>
      <c r="BT7" s="232"/>
      <c r="BU7" s="232"/>
      <c r="BV7" s="232"/>
      <c r="BW7" s="233"/>
      <c r="BX7" s="231">
        <v>6</v>
      </c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3"/>
      <c r="CL7" s="231">
        <v>7</v>
      </c>
      <c r="CM7" s="232"/>
      <c r="CN7" s="232"/>
      <c r="CO7" s="232"/>
      <c r="CP7" s="232"/>
      <c r="CQ7" s="232"/>
      <c r="CR7" s="232"/>
      <c r="CS7" s="232"/>
      <c r="CT7" s="232"/>
      <c r="CU7" s="233"/>
      <c r="CV7" s="231">
        <v>8</v>
      </c>
      <c r="CW7" s="232"/>
      <c r="CX7" s="232"/>
      <c r="CY7" s="232"/>
      <c r="CZ7" s="232"/>
      <c r="DA7" s="232"/>
      <c r="DB7" s="232"/>
      <c r="DC7" s="232"/>
      <c r="DD7" s="232"/>
      <c r="DE7" s="232"/>
      <c r="DF7" s="232"/>
      <c r="DG7" s="232"/>
      <c r="DH7" s="232"/>
      <c r="DI7" s="232"/>
      <c r="DJ7" s="233"/>
      <c r="DK7" s="231">
        <v>9</v>
      </c>
      <c r="DL7" s="232"/>
      <c r="DM7" s="232"/>
      <c r="DN7" s="232"/>
      <c r="DO7" s="232"/>
      <c r="DP7" s="232"/>
      <c r="DQ7" s="233"/>
      <c r="DR7" s="231">
        <v>10</v>
      </c>
      <c r="DS7" s="232"/>
      <c r="DT7" s="232"/>
      <c r="DU7" s="232"/>
      <c r="DV7" s="232"/>
      <c r="DW7" s="232"/>
      <c r="DX7" s="232"/>
      <c r="DY7" s="232"/>
      <c r="DZ7" s="232"/>
      <c r="EA7" s="232"/>
      <c r="EB7" s="232"/>
      <c r="EC7" s="233"/>
      <c r="ED7" s="231">
        <v>11</v>
      </c>
      <c r="EE7" s="232"/>
      <c r="EF7" s="232"/>
      <c r="EG7" s="232"/>
      <c r="EH7" s="232"/>
      <c r="EI7" s="232"/>
      <c r="EJ7" s="232"/>
      <c r="EK7" s="232"/>
      <c r="EL7" s="232"/>
      <c r="EM7" s="232"/>
      <c r="EN7" s="232"/>
      <c r="EO7" s="232"/>
      <c r="EP7" s="232"/>
      <c r="EQ7" s="232"/>
      <c r="ER7" s="233"/>
      <c r="ES7" s="231">
        <v>12</v>
      </c>
      <c r="ET7" s="232"/>
      <c r="EU7" s="232"/>
      <c r="EV7" s="232"/>
      <c r="EW7" s="232"/>
      <c r="EX7" s="232"/>
      <c r="EY7" s="233"/>
      <c r="EZ7" s="231">
        <v>13</v>
      </c>
      <c r="FA7" s="232"/>
      <c r="FB7" s="232"/>
      <c r="FC7" s="232"/>
      <c r="FD7" s="232"/>
      <c r="FE7" s="232"/>
      <c r="FF7" s="232"/>
      <c r="FG7" s="232"/>
      <c r="FH7" s="232"/>
      <c r="FI7" s="232"/>
      <c r="FJ7" s="232"/>
      <c r="FK7" s="233"/>
      <c r="FO7" s="1"/>
    </row>
    <row r="8" spans="1:171" s="44" customFormat="1" ht="25.5" customHeight="1" x14ac:dyDescent="0.2">
      <c r="A8" s="106"/>
      <c r="B8" s="237" t="s">
        <v>768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8"/>
      <c r="AK8" s="241">
        <v>2301</v>
      </c>
      <c r="AL8" s="242"/>
      <c r="AM8" s="242"/>
      <c r="AN8" s="242"/>
      <c r="AO8" s="242"/>
      <c r="AP8" s="242"/>
      <c r="AQ8" s="242"/>
      <c r="AR8" s="243"/>
      <c r="AS8" s="623">
        <f>AS9+AS13+AS16+AS17</f>
        <v>35.200000000000003</v>
      </c>
      <c r="AT8" s="624"/>
      <c r="AU8" s="624"/>
      <c r="AV8" s="624"/>
      <c r="AW8" s="624"/>
      <c r="AX8" s="624"/>
      <c r="AY8" s="624"/>
      <c r="AZ8" s="624"/>
      <c r="BA8" s="624"/>
      <c r="BB8" s="624"/>
      <c r="BC8" s="625"/>
      <c r="BD8" s="623">
        <f>BD9+BD13+BD16+BD17</f>
        <v>0.5</v>
      </c>
      <c r="BE8" s="624"/>
      <c r="BF8" s="624"/>
      <c r="BG8" s="624"/>
      <c r="BH8" s="624"/>
      <c r="BI8" s="624"/>
      <c r="BJ8" s="624"/>
      <c r="BK8" s="624"/>
      <c r="BL8" s="624"/>
      <c r="BM8" s="625"/>
      <c r="BN8" s="623">
        <f>BN9+BN13+BN16+BN17</f>
        <v>22002.5</v>
      </c>
      <c r="BO8" s="624"/>
      <c r="BP8" s="624"/>
      <c r="BQ8" s="624"/>
      <c r="BR8" s="624"/>
      <c r="BS8" s="624"/>
      <c r="BT8" s="624"/>
      <c r="BU8" s="624"/>
      <c r="BV8" s="624"/>
      <c r="BW8" s="625"/>
      <c r="BX8" s="623"/>
      <c r="BY8" s="624"/>
      <c r="BZ8" s="624"/>
      <c r="CA8" s="624"/>
      <c r="CB8" s="624"/>
      <c r="CC8" s="624"/>
      <c r="CD8" s="624"/>
      <c r="CE8" s="624"/>
      <c r="CF8" s="624"/>
      <c r="CG8" s="624"/>
      <c r="CH8" s="624"/>
      <c r="CI8" s="624"/>
      <c r="CJ8" s="624"/>
      <c r="CK8" s="625"/>
      <c r="CL8" s="623">
        <f>CL9+CL13+CL16+CL17</f>
        <v>252.4</v>
      </c>
      <c r="CM8" s="624"/>
      <c r="CN8" s="624"/>
      <c r="CO8" s="624"/>
      <c r="CP8" s="624"/>
      <c r="CQ8" s="624"/>
      <c r="CR8" s="624"/>
      <c r="CS8" s="624"/>
      <c r="CT8" s="624"/>
      <c r="CU8" s="625"/>
      <c r="CV8" s="623">
        <v>22002.5</v>
      </c>
      <c r="CW8" s="624"/>
      <c r="CX8" s="624"/>
      <c r="CY8" s="624"/>
      <c r="CZ8" s="624"/>
      <c r="DA8" s="624"/>
      <c r="DB8" s="624"/>
      <c r="DC8" s="624"/>
      <c r="DD8" s="624"/>
      <c r="DE8" s="624"/>
      <c r="DF8" s="624"/>
      <c r="DG8" s="624"/>
      <c r="DH8" s="624"/>
      <c r="DI8" s="624"/>
      <c r="DJ8" s="625"/>
      <c r="DK8" s="623"/>
      <c r="DL8" s="624"/>
      <c r="DM8" s="624"/>
      <c r="DN8" s="624"/>
      <c r="DO8" s="624"/>
      <c r="DP8" s="624"/>
      <c r="DQ8" s="625"/>
      <c r="DR8" s="623"/>
      <c r="DS8" s="624"/>
      <c r="DT8" s="624"/>
      <c r="DU8" s="624"/>
      <c r="DV8" s="624"/>
      <c r="DW8" s="624"/>
      <c r="DX8" s="624"/>
      <c r="DY8" s="624"/>
      <c r="DZ8" s="624"/>
      <c r="EA8" s="624"/>
      <c r="EB8" s="624"/>
      <c r="EC8" s="625"/>
      <c r="ED8" s="623">
        <v>252.4</v>
      </c>
      <c r="EE8" s="624"/>
      <c r="EF8" s="624"/>
      <c r="EG8" s="624"/>
      <c r="EH8" s="624"/>
      <c r="EI8" s="624"/>
      <c r="EJ8" s="624"/>
      <c r="EK8" s="624"/>
      <c r="EL8" s="624"/>
      <c r="EM8" s="624"/>
      <c r="EN8" s="624"/>
      <c r="EO8" s="624"/>
      <c r="EP8" s="624"/>
      <c r="EQ8" s="624"/>
      <c r="ER8" s="625"/>
      <c r="ES8" s="623"/>
      <c r="ET8" s="624"/>
      <c r="EU8" s="624"/>
      <c r="EV8" s="624"/>
      <c r="EW8" s="624"/>
      <c r="EX8" s="624"/>
      <c r="EY8" s="625"/>
      <c r="EZ8" s="623"/>
      <c r="FA8" s="624"/>
      <c r="FB8" s="624"/>
      <c r="FC8" s="624"/>
      <c r="FD8" s="624"/>
      <c r="FE8" s="624"/>
      <c r="FF8" s="624"/>
      <c r="FG8" s="624"/>
      <c r="FH8" s="624"/>
      <c r="FI8" s="624"/>
      <c r="FJ8" s="624"/>
      <c r="FK8" s="625"/>
      <c r="FO8" s="1"/>
    </row>
    <row r="9" spans="1:171" s="44" customFormat="1" ht="25.5" customHeight="1" x14ac:dyDescent="0.2">
      <c r="A9" s="106"/>
      <c r="B9" s="325" t="s">
        <v>781</v>
      </c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  <c r="Y9" s="586"/>
      <c r="Z9" s="586"/>
      <c r="AA9" s="586"/>
      <c r="AB9" s="586"/>
      <c r="AC9" s="586"/>
      <c r="AD9" s="586"/>
      <c r="AE9" s="586"/>
      <c r="AF9" s="586"/>
      <c r="AG9" s="586"/>
      <c r="AH9" s="586"/>
      <c r="AI9" s="586"/>
      <c r="AJ9" s="587"/>
      <c r="AK9" s="241">
        <v>2302</v>
      </c>
      <c r="AL9" s="242"/>
      <c r="AM9" s="242"/>
      <c r="AN9" s="242"/>
      <c r="AO9" s="242"/>
      <c r="AP9" s="242"/>
      <c r="AQ9" s="242"/>
      <c r="AR9" s="243"/>
      <c r="AS9" s="623">
        <v>3</v>
      </c>
      <c r="AT9" s="624"/>
      <c r="AU9" s="624"/>
      <c r="AV9" s="624"/>
      <c r="AW9" s="624"/>
      <c r="AX9" s="624"/>
      <c r="AY9" s="624"/>
      <c r="AZ9" s="624"/>
      <c r="BA9" s="624"/>
      <c r="BB9" s="624"/>
      <c r="BC9" s="625"/>
      <c r="BD9" s="623"/>
      <c r="BE9" s="624"/>
      <c r="BF9" s="624"/>
      <c r="BG9" s="624"/>
      <c r="BH9" s="624"/>
      <c r="BI9" s="624"/>
      <c r="BJ9" s="624"/>
      <c r="BK9" s="624"/>
      <c r="BL9" s="624"/>
      <c r="BM9" s="625"/>
      <c r="BN9" s="623">
        <v>3050.2</v>
      </c>
      <c r="BO9" s="624"/>
      <c r="BP9" s="624"/>
      <c r="BQ9" s="624"/>
      <c r="BR9" s="624"/>
      <c r="BS9" s="624"/>
      <c r="BT9" s="624"/>
      <c r="BU9" s="624"/>
      <c r="BV9" s="624"/>
      <c r="BW9" s="625"/>
      <c r="BX9" s="623"/>
      <c r="BY9" s="624"/>
      <c r="BZ9" s="624"/>
      <c r="CA9" s="624"/>
      <c r="CB9" s="624"/>
      <c r="CC9" s="624"/>
      <c r="CD9" s="624"/>
      <c r="CE9" s="624"/>
      <c r="CF9" s="624"/>
      <c r="CG9" s="624"/>
      <c r="CH9" s="624"/>
      <c r="CI9" s="624"/>
      <c r="CJ9" s="624"/>
      <c r="CK9" s="625"/>
      <c r="CL9" s="623"/>
      <c r="CM9" s="624"/>
      <c r="CN9" s="624"/>
      <c r="CO9" s="624"/>
      <c r="CP9" s="624"/>
      <c r="CQ9" s="624"/>
      <c r="CR9" s="624"/>
      <c r="CS9" s="624"/>
      <c r="CT9" s="624"/>
      <c r="CU9" s="625"/>
      <c r="CV9" s="623">
        <v>3050.2</v>
      </c>
      <c r="CW9" s="624"/>
      <c r="CX9" s="624"/>
      <c r="CY9" s="624"/>
      <c r="CZ9" s="624"/>
      <c r="DA9" s="624"/>
      <c r="DB9" s="624"/>
      <c r="DC9" s="624"/>
      <c r="DD9" s="624"/>
      <c r="DE9" s="624"/>
      <c r="DF9" s="624"/>
      <c r="DG9" s="624"/>
      <c r="DH9" s="624"/>
      <c r="DI9" s="624"/>
      <c r="DJ9" s="625"/>
      <c r="DK9" s="623"/>
      <c r="DL9" s="624"/>
      <c r="DM9" s="624"/>
      <c r="DN9" s="624"/>
      <c r="DO9" s="624"/>
      <c r="DP9" s="624"/>
      <c r="DQ9" s="625"/>
      <c r="DR9" s="623"/>
      <c r="DS9" s="624"/>
      <c r="DT9" s="624"/>
      <c r="DU9" s="624"/>
      <c r="DV9" s="624"/>
      <c r="DW9" s="624"/>
      <c r="DX9" s="624"/>
      <c r="DY9" s="624"/>
      <c r="DZ9" s="624"/>
      <c r="EA9" s="624"/>
      <c r="EB9" s="624"/>
      <c r="EC9" s="625"/>
      <c r="ED9" s="623"/>
      <c r="EE9" s="624"/>
      <c r="EF9" s="624"/>
      <c r="EG9" s="624"/>
      <c r="EH9" s="624"/>
      <c r="EI9" s="624"/>
      <c r="EJ9" s="624"/>
      <c r="EK9" s="624"/>
      <c r="EL9" s="624"/>
      <c r="EM9" s="624"/>
      <c r="EN9" s="624"/>
      <c r="EO9" s="624"/>
      <c r="EP9" s="624"/>
      <c r="EQ9" s="624"/>
      <c r="ER9" s="625"/>
      <c r="ES9" s="623"/>
      <c r="ET9" s="624"/>
      <c r="EU9" s="624"/>
      <c r="EV9" s="624"/>
      <c r="EW9" s="624"/>
      <c r="EX9" s="624"/>
      <c r="EY9" s="625"/>
      <c r="EZ9" s="623"/>
      <c r="FA9" s="624"/>
      <c r="FB9" s="624"/>
      <c r="FC9" s="624"/>
      <c r="FD9" s="624"/>
      <c r="FE9" s="624"/>
      <c r="FF9" s="624"/>
      <c r="FG9" s="624"/>
      <c r="FH9" s="624"/>
      <c r="FI9" s="624"/>
      <c r="FJ9" s="624"/>
      <c r="FK9" s="625"/>
      <c r="FO9" s="227"/>
    </row>
    <row r="10" spans="1:171" s="44" customFormat="1" ht="25.5" customHeight="1" x14ac:dyDescent="0.2">
      <c r="A10" s="106"/>
      <c r="B10" s="313" t="s">
        <v>783</v>
      </c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9"/>
      <c r="AK10" s="241" t="s">
        <v>782</v>
      </c>
      <c r="AL10" s="242"/>
      <c r="AM10" s="242"/>
      <c r="AN10" s="242"/>
      <c r="AO10" s="242"/>
      <c r="AP10" s="242"/>
      <c r="AQ10" s="242"/>
      <c r="AR10" s="243"/>
      <c r="AS10" s="623">
        <v>1</v>
      </c>
      <c r="AT10" s="624"/>
      <c r="AU10" s="624"/>
      <c r="AV10" s="624"/>
      <c r="AW10" s="624"/>
      <c r="AX10" s="624"/>
      <c r="AY10" s="624"/>
      <c r="AZ10" s="624"/>
      <c r="BA10" s="624"/>
      <c r="BB10" s="624"/>
      <c r="BC10" s="625"/>
      <c r="BD10" s="623"/>
      <c r="BE10" s="624"/>
      <c r="BF10" s="624"/>
      <c r="BG10" s="624"/>
      <c r="BH10" s="624"/>
      <c r="BI10" s="624"/>
      <c r="BJ10" s="624"/>
      <c r="BK10" s="624"/>
      <c r="BL10" s="624"/>
      <c r="BM10" s="625"/>
      <c r="BN10" s="623">
        <v>1355.4</v>
      </c>
      <c r="BO10" s="624"/>
      <c r="BP10" s="624"/>
      <c r="BQ10" s="624"/>
      <c r="BR10" s="624"/>
      <c r="BS10" s="624"/>
      <c r="BT10" s="624"/>
      <c r="BU10" s="624"/>
      <c r="BV10" s="624"/>
      <c r="BW10" s="625"/>
      <c r="BX10" s="623"/>
      <c r="BY10" s="624"/>
      <c r="BZ10" s="624"/>
      <c r="CA10" s="624"/>
      <c r="CB10" s="624"/>
      <c r="CC10" s="624"/>
      <c r="CD10" s="624"/>
      <c r="CE10" s="624"/>
      <c r="CF10" s="624"/>
      <c r="CG10" s="624"/>
      <c r="CH10" s="624"/>
      <c r="CI10" s="624"/>
      <c r="CJ10" s="624"/>
      <c r="CK10" s="625"/>
      <c r="CL10" s="623"/>
      <c r="CM10" s="624"/>
      <c r="CN10" s="624"/>
      <c r="CO10" s="624"/>
      <c r="CP10" s="624"/>
      <c r="CQ10" s="624"/>
      <c r="CR10" s="624"/>
      <c r="CS10" s="624"/>
      <c r="CT10" s="624"/>
      <c r="CU10" s="625"/>
      <c r="CV10" s="623">
        <v>1355.4</v>
      </c>
      <c r="CW10" s="624"/>
      <c r="CX10" s="624"/>
      <c r="CY10" s="624"/>
      <c r="CZ10" s="624"/>
      <c r="DA10" s="624"/>
      <c r="DB10" s="624"/>
      <c r="DC10" s="624"/>
      <c r="DD10" s="624"/>
      <c r="DE10" s="624"/>
      <c r="DF10" s="624"/>
      <c r="DG10" s="624"/>
      <c r="DH10" s="624"/>
      <c r="DI10" s="624"/>
      <c r="DJ10" s="625"/>
      <c r="DK10" s="623"/>
      <c r="DL10" s="624"/>
      <c r="DM10" s="624"/>
      <c r="DN10" s="624"/>
      <c r="DO10" s="624"/>
      <c r="DP10" s="624"/>
      <c r="DQ10" s="625"/>
      <c r="DR10" s="623"/>
      <c r="DS10" s="624"/>
      <c r="DT10" s="624"/>
      <c r="DU10" s="624"/>
      <c r="DV10" s="624"/>
      <c r="DW10" s="624"/>
      <c r="DX10" s="624"/>
      <c r="DY10" s="624"/>
      <c r="DZ10" s="624"/>
      <c r="EA10" s="624"/>
      <c r="EB10" s="624"/>
      <c r="EC10" s="625"/>
      <c r="ED10" s="623"/>
      <c r="EE10" s="624"/>
      <c r="EF10" s="624"/>
      <c r="EG10" s="624"/>
      <c r="EH10" s="624"/>
      <c r="EI10" s="624"/>
      <c r="EJ10" s="624"/>
      <c r="EK10" s="624"/>
      <c r="EL10" s="624"/>
      <c r="EM10" s="624"/>
      <c r="EN10" s="624"/>
      <c r="EO10" s="624"/>
      <c r="EP10" s="624"/>
      <c r="EQ10" s="624"/>
      <c r="ER10" s="625"/>
      <c r="ES10" s="623"/>
      <c r="ET10" s="624"/>
      <c r="EU10" s="624"/>
      <c r="EV10" s="624"/>
      <c r="EW10" s="624"/>
      <c r="EX10" s="624"/>
      <c r="EY10" s="625"/>
      <c r="EZ10" s="623"/>
      <c r="FA10" s="624"/>
      <c r="FB10" s="624"/>
      <c r="FC10" s="624"/>
      <c r="FD10" s="624"/>
      <c r="FE10" s="624"/>
      <c r="FF10" s="624"/>
      <c r="FG10" s="624"/>
      <c r="FH10" s="624"/>
      <c r="FI10" s="624"/>
      <c r="FJ10" s="624"/>
      <c r="FK10" s="625"/>
      <c r="FO10" s="227"/>
    </row>
    <row r="11" spans="1:171" s="44" customFormat="1" x14ac:dyDescent="0.2">
      <c r="A11" s="106"/>
      <c r="B11" s="358" t="s">
        <v>371</v>
      </c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59"/>
      <c r="AK11" s="241" t="s">
        <v>784</v>
      </c>
      <c r="AL11" s="242"/>
      <c r="AM11" s="242"/>
      <c r="AN11" s="242"/>
      <c r="AO11" s="242"/>
      <c r="AP11" s="242"/>
      <c r="AQ11" s="242"/>
      <c r="AR11" s="243"/>
      <c r="AS11" s="623">
        <v>2</v>
      </c>
      <c r="AT11" s="624"/>
      <c r="AU11" s="624"/>
      <c r="AV11" s="624"/>
      <c r="AW11" s="624"/>
      <c r="AX11" s="624"/>
      <c r="AY11" s="624"/>
      <c r="AZ11" s="624"/>
      <c r="BA11" s="624"/>
      <c r="BB11" s="624"/>
      <c r="BC11" s="625"/>
      <c r="BD11" s="623"/>
      <c r="BE11" s="624"/>
      <c r="BF11" s="624"/>
      <c r="BG11" s="624"/>
      <c r="BH11" s="624"/>
      <c r="BI11" s="624"/>
      <c r="BJ11" s="624"/>
      <c r="BK11" s="624"/>
      <c r="BL11" s="624"/>
      <c r="BM11" s="625"/>
      <c r="BN11" s="623">
        <v>1694.8</v>
      </c>
      <c r="BO11" s="624"/>
      <c r="BP11" s="624"/>
      <c r="BQ11" s="624"/>
      <c r="BR11" s="624"/>
      <c r="BS11" s="624"/>
      <c r="BT11" s="624"/>
      <c r="BU11" s="624"/>
      <c r="BV11" s="624"/>
      <c r="BW11" s="625"/>
      <c r="BX11" s="623"/>
      <c r="BY11" s="624"/>
      <c r="BZ11" s="624"/>
      <c r="CA11" s="624"/>
      <c r="CB11" s="624"/>
      <c r="CC11" s="624"/>
      <c r="CD11" s="624"/>
      <c r="CE11" s="624"/>
      <c r="CF11" s="624"/>
      <c r="CG11" s="624"/>
      <c r="CH11" s="624"/>
      <c r="CI11" s="624"/>
      <c r="CJ11" s="624"/>
      <c r="CK11" s="625"/>
      <c r="CL11" s="623"/>
      <c r="CM11" s="624"/>
      <c r="CN11" s="624"/>
      <c r="CO11" s="624"/>
      <c r="CP11" s="624"/>
      <c r="CQ11" s="624"/>
      <c r="CR11" s="624"/>
      <c r="CS11" s="624"/>
      <c r="CT11" s="624"/>
      <c r="CU11" s="625"/>
      <c r="CV11" s="623">
        <v>1694.8</v>
      </c>
      <c r="CW11" s="624"/>
      <c r="CX11" s="624"/>
      <c r="CY11" s="624"/>
      <c r="CZ11" s="624"/>
      <c r="DA11" s="624"/>
      <c r="DB11" s="624"/>
      <c r="DC11" s="624"/>
      <c r="DD11" s="624"/>
      <c r="DE11" s="624"/>
      <c r="DF11" s="624"/>
      <c r="DG11" s="624"/>
      <c r="DH11" s="624"/>
      <c r="DI11" s="624"/>
      <c r="DJ11" s="625"/>
      <c r="DK11" s="623"/>
      <c r="DL11" s="624"/>
      <c r="DM11" s="624"/>
      <c r="DN11" s="624"/>
      <c r="DO11" s="624"/>
      <c r="DP11" s="624"/>
      <c r="DQ11" s="625"/>
      <c r="DR11" s="623"/>
      <c r="DS11" s="624"/>
      <c r="DT11" s="624"/>
      <c r="DU11" s="624"/>
      <c r="DV11" s="624"/>
      <c r="DW11" s="624"/>
      <c r="DX11" s="624"/>
      <c r="DY11" s="624"/>
      <c r="DZ11" s="624"/>
      <c r="EA11" s="624"/>
      <c r="EB11" s="624"/>
      <c r="EC11" s="625"/>
      <c r="ED11" s="623"/>
      <c r="EE11" s="624"/>
      <c r="EF11" s="624"/>
      <c r="EG11" s="624"/>
      <c r="EH11" s="624"/>
      <c r="EI11" s="624"/>
      <c r="EJ11" s="624"/>
      <c r="EK11" s="624"/>
      <c r="EL11" s="624"/>
      <c r="EM11" s="624"/>
      <c r="EN11" s="624"/>
      <c r="EO11" s="624"/>
      <c r="EP11" s="624"/>
      <c r="EQ11" s="624"/>
      <c r="ER11" s="625"/>
      <c r="ES11" s="623"/>
      <c r="ET11" s="624"/>
      <c r="EU11" s="624"/>
      <c r="EV11" s="624"/>
      <c r="EW11" s="624"/>
      <c r="EX11" s="624"/>
      <c r="EY11" s="625"/>
      <c r="EZ11" s="623"/>
      <c r="FA11" s="624"/>
      <c r="FB11" s="624"/>
      <c r="FC11" s="624"/>
      <c r="FD11" s="624"/>
      <c r="FE11" s="624"/>
      <c r="FF11" s="624"/>
      <c r="FG11" s="624"/>
      <c r="FH11" s="624"/>
      <c r="FI11" s="624"/>
      <c r="FJ11" s="624"/>
      <c r="FK11" s="625"/>
      <c r="FO11" s="70"/>
    </row>
    <row r="12" spans="1:171" s="44" customFormat="1" x14ac:dyDescent="0.2">
      <c r="A12" s="106"/>
      <c r="B12" s="358" t="s">
        <v>372</v>
      </c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9"/>
      <c r="AK12" s="241" t="s">
        <v>785</v>
      </c>
      <c r="AL12" s="242"/>
      <c r="AM12" s="242"/>
      <c r="AN12" s="242"/>
      <c r="AO12" s="242"/>
      <c r="AP12" s="242"/>
      <c r="AQ12" s="242"/>
      <c r="AR12" s="243"/>
      <c r="AS12" s="623"/>
      <c r="AT12" s="624"/>
      <c r="AU12" s="624"/>
      <c r="AV12" s="624"/>
      <c r="AW12" s="624"/>
      <c r="AX12" s="624"/>
      <c r="AY12" s="624"/>
      <c r="AZ12" s="624"/>
      <c r="BA12" s="624"/>
      <c r="BB12" s="624"/>
      <c r="BC12" s="625"/>
      <c r="BD12" s="623"/>
      <c r="BE12" s="624"/>
      <c r="BF12" s="624"/>
      <c r="BG12" s="624"/>
      <c r="BH12" s="624"/>
      <c r="BI12" s="624"/>
      <c r="BJ12" s="624"/>
      <c r="BK12" s="624"/>
      <c r="BL12" s="624"/>
      <c r="BM12" s="625"/>
      <c r="BN12" s="623"/>
      <c r="BO12" s="624"/>
      <c r="BP12" s="624"/>
      <c r="BQ12" s="624"/>
      <c r="BR12" s="624"/>
      <c r="BS12" s="624"/>
      <c r="BT12" s="624"/>
      <c r="BU12" s="624"/>
      <c r="BV12" s="624"/>
      <c r="BW12" s="625"/>
      <c r="BX12" s="623"/>
      <c r="BY12" s="624"/>
      <c r="BZ12" s="624"/>
      <c r="CA12" s="624"/>
      <c r="CB12" s="624"/>
      <c r="CC12" s="624"/>
      <c r="CD12" s="624"/>
      <c r="CE12" s="624"/>
      <c r="CF12" s="624"/>
      <c r="CG12" s="624"/>
      <c r="CH12" s="624"/>
      <c r="CI12" s="624"/>
      <c r="CJ12" s="624"/>
      <c r="CK12" s="625"/>
      <c r="CL12" s="623"/>
      <c r="CM12" s="624"/>
      <c r="CN12" s="624"/>
      <c r="CO12" s="624"/>
      <c r="CP12" s="624"/>
      <c r="CQ12" s="624"/>
      <c r="CR12" s="624"/>
      <c r="CS12" s="624"/>
      <c r="CT12" s="624"/>
      <c r="CU12" s="625"/>
      <c r="CV12" s="623"/>
      <c r="CW12" s="624"/>
      <c r="CX12" s="624"/>
      <c r="CY12" s="624"/>
      <c r="CZ12" s="624"/>
      <c r="DA12" s="624"/>
      <c r="DB12" s="624"/>
      <c r="DC12" s="624"/>
      <c r="DD12" s="624"/>
      <c r="DE12" s="624"/>
      <c r="DF12" s="624"/>
      <c r="DG12" s="624"/>
      <c r="DH12" s="624"/>
      <c r="DI12" s="624"/>
      <c r="DJ12" s="625"/>
      <c r="DK12" s="623"/>
      <c r="DL12" s="624"/>
      <c r="DM12" s="624"/>
      <c r="DN12" s="624"/>
      <c r="DO12" s="624"/>
      <c r="DP12" s="624"/>
      <c r="DQ12" s="625"/>
      <c r="DR12" s="623"/>
      <c r="DS12" s="624"/>
      <c r="DT12" s="624"/>
      <c r="DU12" s="624"/>
      <c r="DV12" s="624"/>
      <c r="DW12" s="624"/>
      <c r="DX12" s="624"/>
      <c r="DY12" s="624"/>
      <c r="DZ12" s="624"/>
      <c r="EA12" s="624"/>
      <c r="EB12" s="624"/>
      <c r="EC12" s="625"/>
      <c r="ED12" s="623"/>
      <c r="EE12" s="624"/>
      <c r="EF12" s="624"/>
      <c r="EG12" s="624"/>
      <c r="EH12" s="624"/>
      <c r="EI12" s="624"/>
      <c r="EJ12" s="624"/>
      <c r="EK12" s="624"/>
      <c r="EL12" s="624"/>
      <c r="EM12" s="624"/>
      <c r="EN12" s="624"/>
      <c r="EO12" s="624"/>
      <c r="EP12" s="624"/>
      <c r="EQ12" s="624"/>
      <c r="ER12" s="625"/>
      <c r="ES12" s="623"/>
      <c r="ET12" s="624"/>
      <c r="EU12" s="624"/>
      <c r="EV12" s="624"/>
      <c r="EW12" s="624"/>
      <c r="EX12" s="624"/>
      <c r="EY12" s="625"/>
      <c r="EZ12" s="623"/>
      <c r="FA12" s="624"/>
      <c r="FB12" s="624"/>
      <c r="FC12" s="624"/>
      <c r="FD12" s="624"/>
      <c r="FE12" s="624"/>
      <c r="FF12" s="624"/>
      <c r="FG12" s="624"/>
      <c r="FH12" s="624"/>
      <c r="FI12" s="624"/>
      <c r="FJ12" s="624"/>
      <c r="FK12" s="625"/>
      <c r="FO12" s="1"/>
    </row>
    <row r="13" spans="1:171" s="44" customFormat="1" x14ac:dyDescent="0.2">
      <c r="A13" s="106"/>
      <c r="B13" s="239" t="s">
        <v>422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40"/>
      <c r="AK13" s="241" t="s">
        <v>786</v>
      </c>
      <c r="AL13" s="242"/>
      <c r="AM13" s="242"/>
      <c r="AN13" s="242"/>
      <c r="AO13" s="242"/>
      <c r="AP13" s="242"/>
      <c r="AQ13" s="242"/>
      <c r="AR13" s="243"/>
      <c r="AS13" s="623">
        <v>14.5</v>
      </c>
      <c r="AT13" s="624"/>
      <c r="AU13" s="624"/>
      <c r="AV13" s="624"/>
      <c r="AW13" s="624"/>
      <c r="AX13" s="624"/>
      <c r="AY13" s="624"/>
      <c r="AZ13" s="624"/>
      <c r="BA13" s="624"/>
      <c r="BB13" s="624"/>
      <c r="BC13" s="625"/>
      <c r="BD13" s="623"/>
      <c r="BE13" s="624"/>
      <c r="BF13" s="624"/>
      <c r="BG13" s="624"/>
      <c r="BH13" s="624"/>
      <c r="BI13" s="624"/>
      <c r="BJ13" s="624"/>
      <c r="BK13" s="624"/>
      <c r="BL13" s="624"/>
      <c r="BM13" s="625"/>
      <c r="BN13" s="623">
        <v>11451.9</v>
      </c>
      <c r="BO13" s="624"/>
      <c r="BP13" s="624"/>
      <c r="BQ13" s="624"/>
      <c r="BR13" s="624"/>
      <c r="BS13" s="624"/>
      <c r="BT13" s="624"/>
      <c r="BU13" s="624"/>
      <c r="BV13" s="624"/>
      <c r="BW13" s="625"/>
      <c r="BX13" s="623"/>
      <c r="BY13" s="624"/>
      <c r="BZ13" s="624"/>
      <c r="CA13" s="624"/>
      <c r="CB13" s="624"/>
      <c r="CC13" s="624"/>
      <c r="CD13" s="624"/>
      <c r="CE13" s="624"/>
      <c r="CF13" s="624"/>
      <c r="CG13" s="624"/>
      <c r="CH13" s="624"/>
      <c r="CI13" s="624"/>
      <c r="CJ13" s="624"/>
      <c r="CK13" s="625"/>
      <c r="CL13" s="623"/>
      <c r="CM13" s="624"/>
      <c r="CN13" s="624"/>
      <c r="CO13" s="624"/>
      <c r="CP13" s="624"/>
      <c r="CQ13" s="624"/>
      <c r="CR13" s="624"/>
      <c r="CS13" s="624"/>
      <c r="CT13" s="624"/>
      <c r="CU13" s="625"/>
      <c r="CV13" s="623">
        <v>11451.9</v>
      </c>
      <c r="CW13" s="624"/>
      <c r="CX13" s="624"/>
      <c r="CY13" s="624"/>
      <c r="CZ13" s="624"/>
      <c r="DA13" s="624"/>
      <c r="DB13" s="624"/>
      <c r="DC13" s="624"/>
      <c r="DD13" s="624"/>
      <c r="DE13" s="624"/>
      <c r="DF13" s="624"/>
      <c r="DG13" s="624"/>
      <c r="DH13" s="624"/>
      <c r="DI13" s="624"/>
      <c r="DJ13" s="625"/>
      <c r="DK13" s="623"/>
      <c r="DL13" s="624"/>
      <c r="DM13" s="624"/>
      <c r="DN13" s="624"/>
      <c r="DO13" s="624"/>
      <c r="DP13" s="624"/>
      <c r="DQ13" s="625"/>
      <c r="DR13" s="623"/>
      <c r="DS13" s="624"/>
      <c r="DT13" s="624"/>
      <c r="DU13" s="624"/>
      <c r="DV13" s="624"/>
      <c r="DW13" s="624"/>
      <c r="DX13" s="624"/>
      <c r="DY13" s="624"/>
      <c r="DZ13" s="624"/>
      <c r="EA13" s="624"/>
      <c r="EB13" s="624"/>
      <c r="EC13" s="625"/>
      <c r="ED13" s="623"/>
      <c r="EE13" s="624"/>
      <c r="EF13" s="624"/>
      <c r="EG13" s="624"/>
      <c r="EH13" s="624"/>
      <c r="EI13" s="624"/>
      <c r="EJ13" s="624"/>
      <c r="EK13" s="624"/>
      <c r="EL13" s="624"/>
      <c r="EM13" s="624"/>
      <c r="EN13" s="624"/>
      <c r="EO13" s="624"/>
      <c r="EP13" s="624"/>
      <c r="EQ13" s="624"/>
      <c r="ER13" s="625"/>
      <c r="ES13" s="623"/>
      <c r="ET13" s="624"/>
      <c r="EU13" s="624"/>
      <c r="EV13" s="624"/>
      <c r="EW13" s="624"/>
      <c r="EX13" s="624"/>
      <c r="EY13" s="625"/>
      <c r="EZ13" s="623"/>
      <c r="FA13" s="624"/>
      <c r="FB13" s="624"/>
      <c r="FC13" s="624"/>
      <c r="FD13" s="624"/>
      <c r="FE13" s="624"/>
      <c r="FF13" s="624"/>
      <c r="FG13" s="624"/>
      <c r="FH13" s="624"/>
      <c r="FI13" s="624"/>
      <c r="FJ13" s="624"/>
      <c r="FK13" s="625"/>
      <c r="FO13" s="70"/>
    </row>
    <row r="14" spans="1:171" s="44" customFormat="1" ht="25.5" customHeight="1" x14ac:dyDescent="0.2">
      <c r="A14" s="106"/>
      <c r="B14" s="325" t="s">
        <v>0</v>
      </c>
      <c r="C14" s="586"/>
      <c r="D14" s="586"/>
      <c r="E14" s="586"/>
      <c r="F14" s="586"/>
      <c r="G14" s="586"/>
      <c r="H14" s="586"/>
      <c r="I14" s="586"/>
      <c r="J14" s="586"/>
      <c r="K14" s="586"/>
      <c r="L14" s="586"/>
      <c r="M14" s="586"/>
      <c r="N14" s="586"/>
      <c r="O14" s="586"/>
      <c r="P14" s="586"/>
      <c r="Q14" s="586"/>
      <c r="R14" s="586"/>
      <c r="S14" s="586"/>
      <c r="T14" s="586"/>
      <c r="U14" s="586"/>
      <c r="V14" s="586"/>
      <c r="W14" s="586"/>
      <c r="X14" s="586"/>
      <c r="Y14" s="586"/>
      <c r="Z14" s="586"/>
      <c r="AA14" s="586"/>
      <c r="AB14" s="586"/>
      <c r="AC14" s="586"/>
      <c r="AD14" s="586"/>
      <c r="AE14" s="586"/>
      <c r="AF14" s="586"/>
      <c r="AG14" s="586"/>
      <c r="AH14" s="586"/>
      <c r="AI14" s="586"/>
      <c r="AJ14" s="587"/>
      <c r="AK14" s="241" t="s">
        <v>1</v>
      </c>
      <c r="AL14" s="242"/>
      <c r="AM14" s="242"/>
      <c r="AN14" s="242"/>
      <c r="AO14" s="242"/>
      <c r="AP14" s="242"/>
      <c r="AQ14" s="242"/>
      <c r="AR14" s="243"/>
      <c r="AS14" s="623">
        <v>9</v>
      </c>
      <c r="AT14" s="624"/>
      <c r="AU14" s="624"/>
      <c r="AV14" s="624"/>
      <c r="AW14" s="624"/>
      <c r="AX14" s="624"/>
      <c r="AY14" s="624"/>
      <c r="AZ14" s="624"/>
      <c r="BA14" s="624"/>
      <c r="BB14" s="624"/>
      <c r="BC14" s="625"/>
      <c r="BD14" s="623"/>
      <c r="BE14" s="624"/>
      <c r="BF14" s="624"/>
      <c r="BG14" s="624"/>
      <c r="BH14" s="624"/>
      <c r="BI14" s="624"/>
      <c r="BJ14" s="624"/>
      <c r="BK14" s="624"/>
      <c r="BL14" s="624"/>
      <c r="BM14" s="625"/>
      <c r="BN14" s="623">
        <v>8409.9</v>
      </c>
      <c r="BO14" s="624"/>
      <c r="BP14" s="624"/>
      <c r="BQ14" s="624"/>
      <c r="BR14" s="624"/>
      <c r="BS14" s="624"/>
      <c r="BT14" s="624"/>
      <c r="BU14" s="624"/>
      <c r="BV14" s="624"/>
      <c r="BW14" s="625"/>
      <c r="BX14" s="623"/>
      <c r="BY14" s="624"/>
      <c r="BZ14" s="624"/>
      <c r="CA14" s="624"/>
      <c r="CB14" s="624"/>
      <c r="CC14" s="624"/>
      <c r="CD14" s="624"/>
      <c r="CE14" s="624"/>
      <c r="CF14" s="624"/>
      <c r="CG14" s="624"/>
      <c r="CH14" s="624"/>
      <c r="CI14" s="624"/>
      <c r="CJ14" s="624"/>
      <c r="CK14" s="625"/>
      <c r="CL14" s="623"/>
      <c r="CM14" s="624"/>
      <c r="CN14" s="624"/>
      <c r="CO14" s="624"/>
      <c r="CP14" s="624"/>
      <c r="CQ14" s="624"/>
      <c r="CR14" s="624"/>
      <c r="CS14" s="624"/>
      <c r="CT14" s="624"/>
      <c r="CU14" s="625"/>
      <c r="CV14" s="623">
        <v>8409.9</v>
      </c>
      <c r="CW14" s="624"/>
      <c r="CX14" s="624"/>
      <c r="CY14" s="624"/>
      <c r="CZ14" s="624"/>
      <c r="DA14" s="624"/>
      <c r="DB14" s="624"/>
      <c r="DC14" s="624"/>
      <c r="DD14" s="624"/>
      <c r="DE14" s="624"/>
      <c r="DF14" s="624"/>
      <c r="DG14" s="624"/>
      <c r="DH14" s="624"/>
      <c r="DI14" s="624"/>
      <c r="DJ14" s="625"/>
      <c r="DK14" s="623"/>
      <c r="DL14" s="624"/>
      <c r="DM14" s="624"/>
      <c r="DN14" s="624"/>
      <c r="DO14" s="624"/>
      <c r="DP14" s="624"/>
      <c r="DQ14" s="625"/>
      <c r="DR14" s="623"/>
      <c r="DS14" s="624"/>
      <c r="DT14" s="624"/>
      <c r="DU14" s="624"/>
      <c r="DV14" s="624"/>
      <c r="DW14" s="624"/>
      <c r="DX14" s="624"/>
      <c r="DY14" s="624"/>
      <c r="DZ14" s="624"/>
      <c r="EA14" s="624"/>
      <c r="EB14" s="624"/>
      <c r="EC14" s="625"/>
      <c r="ED14" s="623"/>
      <c r="EE14" s="624"/>
      <c r="EF14" s="624"/>
      <c r="EG14" s="624"/>
      <c r="EH14" s="624"/>
      <c r="EI14" s="624"/>
      <c r="EJ14" s="624"/>
      <c r="EK14" s="624"/>
      <c r="EL14" s="624"/>
      <c r="EM14" s="624"/>
      <c r="EN14" s="624"/>
      <c r="EO14" s="624"/>
      <c r="EP14" s="624"/>
      <c r="EQ14" s="624"/>
      <c r="ER14" s="625"/>
      <c r="ES14" s="623"/>
      <c r="ET14" s="624"/>
      <c r="EU14" s="624"/>
      <c r="EV14" s="624"/>
      <c r="EW14" s="624"/>
      <c r="EX14" s="624"/>
      <c r="EY14" s="625"/>
      <c r="EZ14" s="623"/>
      <c r="FA14" s="624"/>
      <c r="FB14" s="624"/>
      <c r="FC14" s="624"/>
      <c r="FD14" s="624"/>
      <c r="FE14" s="624"/>
      <c r="FF14" s="624"/>
      <c r="FG14" s="624"/>
      <c r="FH14" s="624"/>
      <c r="FI14" s="624"/>
      <c r="FJ14" s="624"/>
      <c r="FK14" s="625"/>
      <c r="FO14" s="49"/>
    </row>
    <row r="15" spans="1:171" s="44" customFormat="1" x14ac:dyDescent="0.2">
      <c r="A15" s="106"/>
      <c r="B15" s="269" t="s">
        <v>59</v>
      </c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70"/>
      <c r="AK15" s="241" t="s">
        <v>2</v>
      </c>
      <c r="AL15" s="242"/>
      <c r="AM15" s="242"/>
      <c r="AN15" s="242"/>
      <c r="AO15" s="242"/>
      <c r="AP15" s="242"/>
      <c r="AQ15" s="242"/>
      <c r="AR15" s="243"/>
      <c r="AS15" s="623">
        <v>1</v>
      </c>
      <c r="AT15" s="624"/>
      <c r="AU15" s="624"/>
      <c r="AV15" s="624"/>
      <c r="AW15" s="624"/>
      <c r="AX15" s="624"/>
      <c r="AY15" s="624"/>
      <c r="AZ15" s="624"/>
      <c r="BA15" s="624"/>
      <c r="BB15" s="624"/>
      <c r="BC15" s="625"/>
      <c r="BD15" s="623"/>
      <c r="BE15" s="624"/>
      <c r="BF15" s="624"/>
      <c r="BG15" s="624"/>
      <c r="BH15" s="624"/>
      <c r="BI15" s="624"/>
      <c r="BJ15" s="624"/>
      <c r="BK15" s="624"/>
      <c r="BL15" s="624"/>
      <c r="BM15" s="625"/>
      <c r="BN15" s="623">
        <v>955.9</v>
      </c>
      <c r="BO15" s="624"/>
      <c r="BP15" s="624"/>
      <c r="BQ15" s="624"/>
      <c r="BR15" s="624"/>
      <c r="BS15" s="624"/>
      <c r="BT15" s="624"/>
      <c r="BU15" s="624"/>
      <c r="BV15" s="624"/>
      <c r="BW15" s="625"/>
      <c r="BX15" s="623"/>
      <c r="BY15" s="624"/>
      <c r="BZ15" s="624"/>
      <c r="CA15" s="624"/>
      <c r="CB15" s="624"/>
      <c r="CC15" s="624"/>
      <c r="CD15" s="624"/>
      <c r="CE15" s="624"/>
      <c r="CF15" s="624"/>
      <c r="CG15" s="624"/>
      <c r="CH15" s="624"/>
      <c r="CI15" s="624"/>
      <c r="CJ15" s="624"/>
      <c r="CK15" s="625"/>
      <c r="CL15" s="623"/>
      <c r="CM15" s="624"/>
      <c r="CN15" s="624"/>
      <c r="CO15" s="624"/>
      <c r="CP15" s="624"/>
      <c r="CQ15" s="624"/>
      <c r="CR15" s="624"/>
      <c r="CS15" s="624"/>
      <c r="CT15" s="624"/>
      <c r="CU15" s="625"/>
      <c r="CV15" s="623">
        <v>955.9</v>
      </c>
      <c r="CW15" s="624"/>
      <c r="CX15" s="624"/>
      <c r="CY15" s="624"/>
      <c r="CZ15" s="624"/>
      <c r="DA15" s="624"/>
      <c r="DB15" s="624"/>
      <c r="DC15" s="624"/>
      <c r="DD15" s="624"/>
      <c r="DE15" s="624"/>
      <c r="DF15" s="624"/>
      <c r="DG15" s="624"/>
      <c r="DH15" s="624"/>
      <c r="DI15" s="624"/>
      <c r="DJ15" s="625"/>
      <c r="DK15" s="623"/>
      <c r="DL15" s="624"/>
      <c r="DM15" s="624"/>
      <c r="DN15" s="624"/>
      <c r="DO15" s="624"/>
      <c r="DP15" s="624"/>
      <c r="DQ15" s="625"/>
      <c r="DR15" s="623"/>
      <c r="DS15" s="624"/>
      <c r="DT15" s="624"/>
      <c r="DU15" s="624"/>
      <c r="DV15" s="624"/>
      <c r="DW15" s="624"/>
      <c r="DX15" s="624"/>
      <c r="DY15" s="624"/>
      <c r="DZ15" s="624"/>
      <c r="EA15" s="624"/>
      <c r="EB15" s="624"/>
      <c r="EC15" s="625"/>
      <c r="ED15" s="623"/>
      <c r="EE15" s="624"/>
      <c r="EF15" s="624"/>
      <c r="EG15" s="624"/>
      <c r="EH15" s="624"/>
      <c r="EI15" s="624"/>
      <c r="EJ15" s="624"/>
      <c r="EK15" s="624"/>
      <c r="EL15" s="624"/>
      <c r="EM15" s="624"/>
      <c r="EN15" s="624"/>
      <c r="EO15" s="624"/>
      <c r="EP15" s="624"/>
      <c r="EQ15" s="624"/>
      <c r="ER15" s="625"/>
      <c r="ES15" s="623"/>
      <c r="ET15" s="624"/>
      <c r="EU15" s="624"/>
      <c r="EV15" s="624"/>
      <c r="EW15" s="624"/>
      <c r="EX15" s="624"/>
      <c r="EY15" s="625"/>
      <c r="EZ15" s="623"/>
      <c r="FA15" s="624"/>
      <c r="FB15" s="624"/>
      <c r="FC15" s="624"/>
      <c r="FD15" s="624"/>
      <c r="FE15" s="624"/>
      <c r="FF15" s="624"/>
      <c r="FG15" s="624"/>
      <c r="FH15" s="624"/>
      <c r="FI15" s="624"/>
      <c r="FJ15" s="624"/>
      <c r="FK15" s="625"/>
      <c r="FO15" s="50"/>
    </row>
    <row r="16" spans="1:171" s="44" customFormat="1" x14ac:dyDescent="0.2">
      <c r="A16" s="106"/>
      <c r="B16" s="572" t="s">
        <v>3</v>
      </c>
      <c r="C16" s="572"/>
      <c r="D16" s="572"/>
      <c r="E16" s="572"/>
      <c r="F16" s="572"/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572"/>
      <c r="S16" s="572"/>
      <c r="T16" s="572"/>
      <c r="U16" s="572"/>
      <c r="V16" s="572"/>
      <c r="W16" s="572"/>
      <c r="X16" s="572"/>
      <c r="Y16" s="572"/>
      <c r="Z16" s="572"/>
      <c r="AA16" s="572"/>
      <c r="AB16" s="572"/>
      <c r="AC16" s="572"/>
      <c r="AD16" s="572"/>
      <c r="AE16" s="572"/>
      <c r="AF16" s="572"/>
      <c r="AG16" s="572"/>
      <c r="AH16" s="572"/>
      <c r="AI16" s="572"/>
      <c r="AJ16" s="573"/>
      <c r="AK16" s="241" t="s">
        <v>4</v>
      </c>
      <c r="AL16" s="242"/>
      <c r="AM16" s="242"/>
      <c r="AN16" s="242"/>
      <c r="AO16" s="242"/>
      <c r="AP16" s="242"/>
      <c r="AQ16" s="242"/>
      <c r="AR16" s="243"/>
      <c r="AS16" s="623">
        <v>7</v>
      </c>
      <c r="AT16" s="624"/>
      <c r="AU16" s="624"/>
      <c r="AV16" s="624"/>
      <c r="AW16" s="624"/>
      <c r="AX16" s="624"/>
      <c r="AY16" s="624"/>
      <c r="AZ16" s="624"/>
      <c r="BA16" s="624"/>
      <c r="BB16" s="624"/>
      <c r="BC16" s="625"/>
      <c r="BD16" s="623"/>
      <c r="BE16" s="624"/>
      <c r="BF16" s="624"/>
      <c r="BG16" s="624"/>
      <c r="BH16" s="624"/>
      <c r="BI16" s="624"/>
      <c r="BJ16" s="624"/>
      <c r="BK16" s="624"/>
      <c r="BL16" s="624"/>
      <c r="BM16" s="625"/>
      <c r="BN16" s="623">
        <v>2982.3</v>
      </c>
      <c r="BO16" s="624"/>
      <c r="BP16" s="624"/>
      <c r="BQ16" s="624"/>
      <c r="BR16" s="624"/>
      <c r="BS16" s="624"/>
      <c r="BT16" s="624"/>
      <c r="BU16" s="624"/>
      <c r="BV16" s="624"/>
      <c r="BW16" s="625"/>
      <c r="BX16" s="623"/>
      <c r="BY16" s="624"/>
      <c r="BZ16" s="624"/>
      <c r="CA16" s="624"/>
      <c r="CB16" s="624"/>
      <c r="CC16" s="624"/>
      <c r="CD16" s="624"/>
      <c r="CE16" s="624"/>
      <c r="CF16" s="624"/>
      <c r="CG16" s="624"/>
      <c r="CH16" s="624"/>
      <c r="CI16" s="624"/>
      <c r="CJ16" s="624"/>
      <c r="CK16" s="625"/>
      <c r="CL16" s="623"/>
      <c r="CM16" s="624"/>
      <c r="CN16" s="624"/>
      <c r="CO16" s="624"/>
      <c r="CP16" s="624"/>
      <c r="CQ16" s="624"/>
      <c r="CR16" s="624"/>
      <c r="CS16" s="624"/>
      <c r="CT16" s="624"/>
      <c r="CU16" s="625"/>
      <c r="CV16" s="623">
        <v>2982.3</v>
      </c>
      <c r="CW16" s="624"/>
      <c r="CX16" s="624"/>
      <c r="CY16" s="624"/>
      <c r="CZ16" s="624"/>
      <c r="DA16" s="624"/>
      <c r="DB16" s="624"/>
      <c r="DC16" s="624"/>
      <c r="DD16" s="624"/>
      <c r="DE16" s="624"/>
      <c r="DF16" s="624"/>
      <c r="DG16" s="624"/>
      <c r="DH16" s="624"/>
      <c r="DI16" s="624"/>
      <c r="DJ16" s="625"/>
      <c r="DK16" s="623"/>
      <c r="DL16" s="624"/>
      <c r="DM16" s="624"/>
      <c r="DN16" s="624"/>
      <c r="DO16" s="624"/>
      <c r="DP16" s="624"/>
      <c r="DQ16" s="625"/>
      <c r="DR16" s="623"/>
      <c r="DS16" s="624"/>
      <c r="DT16" s="624"/>
      <c r="DU16" s="624"/>
      <c r="DV16" s="624"/>
      <c r="DW16" s="624"/>
      <c r="DX16" s="624"/>
      <c r="DY16" s="624"/>
      <c r="DZ16" s="624"/>
      <c r="EA16" s="624"/>
      <c r="EB16" s="624"/>
      <c r="EC16" s="625"/>
      <c r="ED16" s="623"/>
      <c r="EE16" s="624"/>
      <c r="EF16" s="624"/>
      <c r="EG16" s="624"/>
      <c r="EH16" s="624"/>
      <c r="EI16" s="624"/>
      <c r="EJ16" s="624"/>
      <c r="EK16" s="624"/>
      <c r="EL16" s="624"/>
      <c r="EM16" s="624"/>
      <c r="EN16" s="624"/>
      <c r="EO16" s="624"/>
      <c r="EP16" s="624"/>
      <c r="EQ16" s="624"/>
      <c r="ER16" s="625"/>
      <c r="ES16" s="623"/>
      <c r="ET16" s="624"/>
      <c r="EU16" s="624"/>
      <c r="EV16" s="624"/>
      <c r="EW16" s="624"/>
      <c r="EX16" s="624"/>
      <c r="EY16" s="625"/>
      <c r="EZ16" s="623"/>
      <c r="FA16" s="624"/>
      <c r="FB16" s="624"/>
      <c r="FC16" s="624"/>
      <c r="FD16" s="624"/>
      <c r="FE16" s="624"/>
      <c r="FF16" s="624"/>
      <c r="FG16" s="624"/>
      <c r="FH16" s="624"/>
      <c r="FI16" s="624"/>
      <c r="FJ16" s="624"/>
      <c r="FK16" s="625"/>
      <c r="FO16" s="1"/>
    </row>
    <row r="17" spans="1:171" s="44" customFormat="1" x14ac:dyDescent="0.2">
      <c r="A17" s="106"/>
      <c r="B17" s="572" t="s">
        <v>395</v>
      </c>
      <c r="C17" s="572"/>
      <c r="D17" s="572"/>
      <c r="E17" s="572"/>
      <c r="F17" s="572"/>
      <c r="G17" s="572"/>
      <c r="H17" s="572"/>
      <c r="I17" s="572"/>
      <c r="J17" s="572"/>
      <c r="K17" s="572"/>
      <c r="L17" s="572"/>
      <c r="M17" s="572"/>
      <c r="N17" s="572"/>
      <c r="O17" s="572"/>
      <c r="P17" s="572"/>
      <c r="Q17" s="572"/>
      <c r="R17" s="572"/>
      <c r="S17" s="572"/>
      <c r="T17" s="572"/>
      <c r="U17" s="572"/>
      <c r="V17" s="572"/>
      <c r="W17" s="572"/>
      <c r="X17" s="572"/>
      <c r="Y17" s="572"/>
      <c r="Z17" s="572"/>
      <c r="AA17" s="572"/>
      <c r="AB17" s="572"/>
      <c r="AC17" s="572"/>
      <c r="AD17" s="572"/>
      <c r="AE17" s="572"/>
      <c r="AF17" s="572"/>
      <c r="AG17" s="572"/>
      <c r="AH17" s="572"/>
      <c r="AI17" s="572"/>
      <c r="AJ17" s="573"/>
      <c r="AK17" s="241" t="s">
        <v>5</v>
      </c>
      <c r="AL17" s="242"/>
      <c r="AM17" s="242"/>
      <c r="AN17" s="242"/>
      <c r="AO17" s="242"/>
      <c r="AP17" s="242"/>
      <c r="AQ17" s="242"/>
      <c r="AR17" s="243"/>
      <c r="AS17" s="623">
        <v>10.7</v>
      </c>
      <c r="AT17" s="624"/>
      <c r="AU17" s="624"/>
      <c r="AV17" s="624"/>
      <c r="AW17" s="624"/>
      <c r="AX17" s="624"/>
      <c r="AY17" s="624"/>
      <c r="AZ17" s="624"/>
      <c r="BA17" s="624"/>
      <c r="BB17" s="624"/>
      <c r="BC17" s="625"/>
      <c r="BD17" s="623">
        <v>0.5</v>
      </c>
      <c r="BE17" s="624"/>
      <c r="BF17" s="624"/>
      <c r="BG17" s="624"/>
      <c r="BH17" s="624"/>
      <c r="BI17" s="624"/>
      <c r="BJ17" s="624"/>
      <c r="BK17" s="624"/>
      <c r="BL17" s="624"/>
      <c r="BM17" s="625"/>
      <c r="BN17" s="623">
        <v>4518.1000000000004</v>
      </c>
      <c r="BO17" s="624"/>
      <c r="BP17" s="624"/>
      <c r="BQ17" s="624"/>
      <c r="BR17" s="624"/>
      <c r="BS17" s="624"/>
      <c r="BT17" s="624"/>
      <c r="BU17" s="624"/>
      <c r="BV17" s="624"/>
      <c r="BW17" s="625"/>
      <c r="BX17" s="623"/>
      <c r="BY17" s="624"/>
      <c r="BZ17" s="624"/>
      <c r="CA17" s="624"/>
      <c r="CB17" s="624"/>
      <c r="CC17" s="624"/>
      <c r="CD17" s="624"/>
      <c r="CE17" s="624"/>
      <c r="CF17" s="624"/>
      <c r="CG17" s="624"/>
      <c r="CH17" s="624"/>
      <c r="CI17" s="624"/>
      <c r="CJ17" s="624"/>
      <c r="CK17" s="625"/>
      <c r="CL17" s="623">
        <v>252.4</v>
      </c>
      <c r="CM17" s="624"/>
      <c r="CN17" s="624"/>
      <c r="CO17" s="624"/>
      <c r="CP17" s="624"/>
      <c r="CQ17" s="624"/>
      <c r="CR17" s="624"/>
      <c r="CS17" s="624"/>
      <c r="CT17" s="624"/>
      <c r="CU17" s="625"/>
      <c r="CV17" s="623">
        <v>4518.1000000000004</v>
      </c>
      <c r="CW17" s="624"/>
      <c r="CX17" s="624"/>
      <c r="CY17" s="624"/>
      <c r="CZ17" s="624"/>
      <c r="DA17" s="624"/>
      <c r="DB17" s="624"/>
      <c r="DC17" s="624"/>
      <c r="DD17" s="624"/>
      <c r="DE17" s="624"/>
      <c r="DF17" s="624"/>
      <c r="DG17" s="624"/>
      <c r="DH17" s="624"/>
      <c r="DI17" s="624"/>
      <c r="DJ17" s="625"/>
      <c r="DK17" s="623"/>
      <c r="DL17" s="624"/>
      <c r="DM17" s="624"/>
      <c r="DN17" s="624"/>
      <c r="DO17" s="624"/>
      <c r="DP17" s="624"/>
      <c r="DQ17" s="625"/>
      <c r="DR17" s="623"/>
      <c r="DS17" s="624"/>
      <c r="DT17" s="624"/>
      <c r="DU17" s="624"/>
      <c r="DV17" s="624"/>
      <c r="DW17" s="624"/>
      <c r="DX17" s="624"/>
      <c r="DY17" s="624"/>
      <c r="DZ17" s="624"/>
      <c r="EA17" s="624"/>
      <c r="EB17" s="624"/>
      <c r="EC17" s="625"/>
      <c r="ED17" s="623">
        <v>252.4</v>
      </c>
      <c r="EE17" s="624"/>
      <c r="EF17" s="624"/>
      <c r="EG17" s="624"/>
      <c r="EH17" s="624"/>
      <c r="EI17" s="624"/>
      <c r="EJ17" s="624"/>
      <c r="EK17" s="624"/>
      <c r="EL17" s="624"/>
      <c r="EM17" s="624"/>
      <c r="EN17" s="624"/>
      <c r="EO17" s="624"/>
      <c r="EP17" s="624"/>
      <c r="EQ17" s="624"/>
      <c r="ER17" s="625"/>
      <c r="ES17" s="623"/>
      <c r="ET17" s="624"/>
      <c r="EU17" s="624"/>
      <c r="EV17" s="624"/>
      <c r="EW17" s="624"/>
      <c r="EX17" s="624"/>
      <c r="EY17" s="625"/>
      <c r="EZ17" s="623"/>
      <c r="FA17" s="624"/>
      <c r="FB17" s="624"/>
      <c r="FC17" s="624"/>
      <c r="FD17" s="624"/>
      <c r="FE17" s="624"/>
      <c r="FF17" s="624"/>
      <c r="FG17" s="624"/>
      <c r="FH17" s="624"/>
      <c r="FI17" s="624"/>
      <c r="FJ17" s="624"/>
      <c r="FK17" s="625"/>
      <c r="FO17" s="1"/>
    </row>
    <row r="18" spans="1:171" s="115" customFormat="1" ht="15" customHeight="1" x14ac:dyDescent="0.2">
      <c r="D18" s="117" t="s">
        <v>6</v>
      </c>
      <c r="FO18" s="1"/>
    </row>
    <row r="19" spans="1:171" s="115" customFormat="1" ht="12.75" customHeight="1" x14ac:dyDescent="0.2">
      <c r="D19" s="117" t="s">
        <v>7</v>
      </c>
      <c r="FO19" s="227"/>
    </row>
    <row r="20" spans="1:171" s="116" customFormat="1" ht="12.75" customHeight="1" x14ac:dyDescent="0.2">
      <c r="D20" s="118" t="s">
        <v>8</v>
      </c>
      <c r="FO20" s="227"/>
    </row>
    <row r="21" spans="1:171" x14ac:dyDescent="0.2">
      <c r="FO21" s="70"/>
    </row>
    <row r="22" spans="1:171" x14ac:dyDescent="0.2">
      <c r="FO22" s="78"/>
    </row>
    <row r="24" spans="1:171" x14ac:dyDescent="0.2">
      <c r="FO24" s="49"/>
    </row>
    <row r="25" spans="1:171" x14ac:dyDescent="0.2">
      <c r="FO25" s="49"/>
    </row>
    <row r="26" spans="1:171" x14ac:dyDescent="0.2">
      <c r="FO26" s="49"/>
    </row>
    <row r="27" spans="1:171" x14ac:dyDescent="0.2">
      <c r="FO27" s="50"/>
    </row>
  </sheetData>
  <sheetProtection algorithmName="SHA-512" hashValue="GOHj3cve67t7OmMRFgpwrqjLhnDUZkWuHve/DUyhH0uHDG+bYUNLF2KQ08LEOR50pVOShOO9IV1NUBTrTAwsFg==" saltValue="jbJC/6nakcs/KzZrWzx9rg==" spinCount="100000" sheet="1" objects="1" scenarios="1"/>
  <mergeCells count="167">
    <mergeCell ref="CV4:FK4"/>
    <mergeCell ref="A2:FK2"/>
    <mergeCell ref="CV8:DJ8"/>
    <mergeCell ref="CV9:DJ9"/>
    <mergeCell ref="ES9:EY9"/>
    <mergeCell ref="ED6:ER6"/>
    <mergeCell ref="ED7:ER7"/>
    <mergeCell ref="ES6:EY6"/>
    <mergeCell ref="DK10:DQ10"/>
    <mergeCell ref="CV10:DJ10"/>
    <mergeCell ref="ED5:FK5"/>
    <mergeCell ref="DK6:DQ6"/>
    <mergeCell ref="DK7:DQ7"/>
    <mergeCell ref="DK8:DQ8"/>
    <mergeCell ref="DK9:DQ9"/>
    <mergeCell ref="ES10:EY10"/>
    <mergeCell ref="CV6:DJ6"/>
    <mergeCell ref="BD5:BM6"/>
    <mergeCell ref="BN6:BW6"/>
    <mergeCell ref="BN7:BW7"/>
    <mergeCell ref="AS4:BM4"/>
    <mergeCell ref="AS5:BC6"/>
    <mergeCell ref="AS10:BC10"/>
    <mergeCell ref="EZ6:FK6"/>
    <mergeCell ref="DK17:DQ17"/>
    <mergeCell ref="ES17:EY17"/>
    <mergeCell ref="ES12:EY12"/>
    <mergeCell ref="ED13:ER13"/>
    <mergeCell ref="ES13:EY13"/>
    <mergeCell ref="ES14:EY14"/>
    <mergeCell ref="ED17:ER17"/>
    <mergeCell ref="CV17:DJ17"/>
    <mergeCell ref="ES7:EY7"/>
    <mergeCell ref="CV13:DJ13"/>
    <mergeCell ref="CV14:DJ14"/>
    <mergeCell ref="DK11:DQ11"/>
    <mergeCell ref="CV11:DJ11"/>
    <mergeCell ref="DK14:DQ14"/>
    <mergeCell ref="ES11:EY11"/>
    <mergeCell ref="CV16:DJ16"/>
    <mergeCell ref="DK15:DQ15"/>
    <mergeCell ref="DK12:DQ12"/>
    <mergeCell ref="DK13:DQ13"/>
    <mergeCell ref="CV15:DJ15"/>
    <mergeCell ref="CV12:DJ12"/>
    <mergeCell ref="DK16:DQ16"/>
    <mergeCell ref="EZ7:FK7"/>
    <mergeCell ref="ED14:ER14"/>
    <mergeCell ref="ED15:ER15"/>
    <mergeCell ref="ED16:ER16"/>
    <mergeCell ref="ED9:ER9"/>
    <mergeCell ref="ED10:ER10"/>
    <mergeCell ref="ED11:ER11"/>
    <mergeCell ref="ED12:ER12"/>
    <mergeCell ref="EZ14:FK14"/>
    <mergeCell ref="EZ15:FK15"/>
    <mergeCell ref="ES15:EY15"/>
    <mergeCell ref="ES16:EY16"/>
    <mergeCell ref="AS17:BC17"/>
    <mergeCell ref="CV7:DJ7"/>
    <mergeCell ref="CV5:EC5"/>
    <mergeCell ref="EZ16:FK16"/>
    <mergeCell ref="EZ12:FK12"/>
    <mergeCell ref="EZ9:FK9"/>
    <mergeCell ref="EZ13:FK13"/>
    <mergeCell ref="EZ10:FK10"/>
    <mergeCell ref="DR17:EC17"/>
    <mergeCell ref="DR10:EC10"/>
    <mergeCell ref="DR11:EC11"/>
    <mergeCell ref="DR12:EC12"/>
    <mergeCell ref="DR13:EC13"/>
    <mergeCell ref="EZ8:FK8"/>
    <mergeCell ref="ED8:ER8"/>
    <mergeCell ref="ES8:EY8"/>
    <mergeCell ref="DR14:EC14"/>
    <mergeCell ref="EZ17:FK17"/>
    <mergeCell ref="DR6:EC6"/>
    <mergeCell ref="DR7:EC7"/>
    <mergeCell ref="DR8:EC8"/>
    <mergeCell ref="DR9:EC9"/>
    <mergeCell ref="DR15:EC15"/>
    <mergeCell ref="DR16:EC16"/>
    <mergeCell ref="BD17:BM17"/>
    <mergeCell ref="BD16:BM16"/>
    <mergeCell ref="BX8:CK8"/>
    <mergeCell ref="BN10:BW10"/>
    <mergeCell ref="BN11:BW11"/>
    <mergeCell ref="BN12:BW12"/>
    <mergeCell ref="BD15:BM15"/>
    <mergeCell ref="BD9:BM9"/>
    <mergeCell ref="BD10:BM10"/>
    <mergeCell ref="BD11:BM11"/>
    <mergeCell ref="BN16:BW16"/>
    <mergeCell ref="BN17:BW17"/>
    <mergeCell ref="BN8:BW8"/>
    <mergeCell ref="BD13:BM13"/>
    <mergeCell ref="BD14:BM14"/>
    <mergeCell ref="BN13:BW13"/>
    <mergeCell ref="BD12:BM12"/>
    <mergeCell ref="BD8:BM8"/>
    <mergeCell ref="B16:AJ16"/>
    <mergeCell ref="B14:AJ14"/>
    <mergeCell ref="AK14:AR14"/>
    <mergeCell ref="B8:AJ8"/>
    <mergeCell ref="B9:AJ9"/>
    <mergeCell ref="AS7:BC7"/>
    <mergeCell ref="AS8:BC8"/>
    <mergeCell ref="AS9:BC9"/>
    <mergeCell ref="AS14:BC14"/>
    <mergeCell ref="AS12:BC12"/>
    <mergeCell ref="B11:AJ11"/>
    <mergeCell ref="B12:AJ12"/>
    <mergeCell ref="B13:AJ13"/>
    <mergeCell ref="B10:AJ10"/>
    <mergeCell ref="AS15:BC15"/>
    <mergeCell ref="AS16:BC16"/>
    <mergeCell ref="AK12:AR12"/>
    <mergeCell ref="AK13:AR13"/>
    <mergeCell ref="AS13:BC13"/>
    <mergeCell ref="B1:FJ1"/>
    <mergeCell ref="BX10:CK10"/>
    <mergeCell ref="BX11:CK11"/>
    <mergeCell ref="CL7:CU7"/>
    <mergeCell ref="CL8:CU8"/>
    <mergeCell ref="CL9:CU9"/>
    <mergeCell ref="BN5:CK5"/>
    <mergeCell ref="BX6:CK6"/>
    <mergeCell ref="BX7:CK7"/>
    <mergeCell ref="BN9:BW9"/>
    <mergeCell ref="CL5:CU6"/>
    <mergeCell ref="BN4:CU4"/>
    <mergeCell ref="AK7:AR7"/>
    <mergeCell ref="AK8:AR8"/>
    <mergeCell ref="AK9:AR9"/>
    <mergeCell ref="AK10:AR10"/>
    <mergeCell ref="CL10:CU10"/>
    <mergeCell ref="BX9:CK9"/>
    <mergeCell ref="AK4:AR6"/>
    <mergeCell ref="A7:AJ7"/>
    <mergeCell ref="A4:AJ6"/>
    <mergeCell ref="AS11:BC11"/>
    <mergeCell ref="BD7:BM7"/>
    <mergeCell ref="EZ11:FK11"/>
    <mergeCell ref="FO1:FO3"/>
    <mergeCell ref="FO9:FO10"/>
    <mergeCell ref="FO19:FO20"/>
    <mergeCell ref="B17:AJ17"/>
    <mergeCell ref="CL11:CU11"/>
    <mergeCell ref="CL12:CU12"/>
    <mergeCell ref="CL13:CU13"/>
    <mergeCell ref="CL14:CU14"/>
    <mergeCell ref="BX17:CK17"/>
    <mergeCell ref="CL16:CU16"/>
    <mergeCell ref="B15:AJ15"/>
    <mergeCell ref="CL17:CU17"/>
    <mergeCell ref="AK11:AR11"/>
    <mergeCell ref="CL15:CU15"/>
    <mergeCell ref="BX14:CK14"/>
    <mergeCell ref="AK16:AR16"/>
    <mergeCell ref="AK17:AR17"/>
    <mergeCell ref="AK15:AR15"/>
    <mergeCell ref="BX12:CK12"/>
    <mergeCell ref="BX13:CK13"/>
    <mergeCell ref="BN14:BW14"/>
    <mergeCell ref="BN15:BW15"/>
    <mergeCell ref="BX15:CK15"/>
    <mergeCell ref="BX16:CK16"/>
  </mergeCells>
  <phoneticPr fontId="7" type="noConversion"/>
  <hyperlinks>
    <hyperlink ref="FO1:FO2" location="ПРОВЕРКА!B1515" display="Количество ошибок в разделе 21"/>
    <hyperlink ref="FO1:FO3" location="ПРОВЕРКА!B1539" display="Количество ошибок в разделе 23"/>
  </hyperlink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27"/>
  <sheetViews>
    <sheetView view="pageBreakPreview" zoomScaleNormal="100" workbookViewId="0">
      <selection activeCell="EE13" sqref="EE13:EY14"/>
    </sheetView>
  </sheetViews>
  <sheetFormatPr defaultColWidth="0.85546875" defaultRowHeight="12.75" x14ac:dyDescent="0.2"/>
  <cols>
    <col min="1" max="158" width="0.85546875" style="1"/>
    <col min="159" max="159" width="18.85546875" style="1" customWidth="1"/>
    <col min="160" max="16384" width="0.85546875" style="1"/>
  </cols>
  <sheetData>
    <row r="1" spans="1:159" ht="48.75" customHeight="1" x14ac:dyDescent="0.25">
      <c r="B1" s="628" t="s">
        <v>9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628"/>
      <c r="AD1" s="628"/>
      <c r="AE1" s="628"/>
      <c r="AF1" s="628"/>
      <c r="AG1" s="628"/>
      <c r="AH1" s="628"/>
      <c r="AI1" s="628"/>
      <c r="AJ1" s="628"/>
      <c r="AK1" s="628"/>
      <c r="AL1" s="628"/>
      <c r="AM1" s="628"/>
      <c r="AN1" s="628"/>
      <c r="AO1" s="628"/>
      <c r="AP1" s="628"/>
      <c r="AQ1" s="628"/>
      <c r="AR1" s="628"/>
      <c r="AS1" s="628"/>
      <c r="AT1" s="628"/>
      <c r="AU1" s="628"/>
      <c r="AV1" s="628"/>
      <c r="AW1" s="628"/>
      <c r="AX1" s="628"/>
      <c r="AY1" s="628"/>
      <c r="AZ1" s="628"/>
      <c r="BA1" s="628"/>
      <c r="BB1" s="628"/>
      <c r="BC1" s="628"/>
      <c r="BD1" s="628"/>
      <c r="BE1" s="628"/>
      <c r="BF1" s="628"/>
      <c r="BG1" s="628"/>
      <c r="BH1" s="628"/>
      <c r="BI1" s="628"/>
      <c r="BJ1" s="628"/>
      <c r="BK1" s="628"/>
      <c r="BL1" s="628"/>
      <c r="BM1" s="628"/>
      <c r="BN1" s="628"/>
      <c r="BO1" s="628"/>
      <c r="BP1" s="628"/>
      <c r="BQ1" s="628"/>
      <c r="BR1" s="628"/>
      <c r="BS1" s="628"/>
      <c r="BT1" s="628"/>
      <c r="BU1" s="628"/>
      <c r="BV1" s="628"/>
      <c r="BW1" s="628"/>
      <c r="BX1" s="628"/>
      <c r="BY1" s="628"/>
      <c r="BZ1" s="628"/>
      <c r="CA1" s="628"/>
      <c r="CB1" s="628"/>
      <c r="CC1" s="628"/>
      <c r="CD1" s="628"/>
      <c r="CE1" s="628"/>
      <c r="CF1" s="628"/>
      <c r="CG1" s="628"/>
      <c r="CH1" s="628"/>
      <c r="CI1" s="628"/>
      <c r="CJ1" s="628"/>
      <c r="CK1" s="628"/>
      <c r="CL1" s="628"/>
      <c r="CM1" s="628"/>
      <c r="CN1" s="628"/>
      <c r="CO1" s="628"/>
      <c r="CP1" s="628"/>
      <c r="CQ1" s="628"/>
      <c r="CR1" s="628"/>
      <c r="CS1" s="628"/>
      <c r="CT1" s="628"/>
      <c r="CU1" s="628"/>
      <c r="CV1" s="628"/>
      <c r="CW1" s="628"/>
      <c r="CX1" s="628"/>
      <c r="CY1" s="628"/>
      <c r="CZ1" s="628"/>
      <c r="DA1" s="628"/>
      <c r="DB1" s="628"/>
      <c r="DC1" s="628"/>
      <c r="DD1" s="628"/>
      <c r="DE1" s="628"/>
      <c r="DF1" s="628"/>
      <c r="DG1" s="628"/>
      <c r="DH1" s="628"/>
      <c r="DI1" s="628"/>
      <c r="DJ1" s="628"/>
      <c r="DK1" s="628"/>
      <c r="DL1" s="628"/>
      <c r="DM1" s="628"/>
      <c r="DN1" s="628"/>
      <c r="DO1" s="628"/>
      <c r="DP1" s="628"/>
      <c r="DQ1" s="628"/>
      <c r="DR1" s="628"/>
      <c r="DS1" s="628"/>
      <c r="DT1" s="628"/>
      <c r="DU1" s="628"/>
      <c r="DV1" s="628"/>
      <c r="DW1" s="628"/>
      <c r="DX1" s="628"/>
      <c r="DY1" s="628"/>
      <c r="DZ1" s="628"/>
      <c r="EA1" s="628"/>
      <c r="EB1" s="628"/>
      <c r="EC1" s="628"/>
      <c r="ED1" s="628"/>
      <c r="EE1" s="628"/>
      <c r="EF1" s="628"/>
      <c r="EG1" s="628"/>
      <c r="EH1" s="628"/>
      <c r="EI1" s="628"/>
      <c r="EJ1" s="628"/>
      <c r="EK1" s="628"/>
      <c r="EL1" s="628"/>
      <c r="EM1" s="628"/>
      <c r="EN1" s="628"/>
      <c r="EO1" s="628"/>
      <c r="EP1" s="628"/>
      <c r="EQ1" s="628"/>
      <c r="ER1" s="628"/>
      <c r="ES1" s="628"/>
      <c r="ET1" s="628"/>
      <c r="EU1" s="628"/>
      <c r="EV1" s="628"/>
      <c r="EW1" s="628"/>
      <c r="EX1" s="628"/>
      <c r="FC1" s="144" t="s">
        <v>2435</v>
      </c>
    </row>
    <row r="2" spans="1:159" s="54" customFormat="1" ht="48" customHeight="1" x14ac:dyDescent="0.25">
      <c r="B2" s="391" t="s">
        <v>10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  <c r="DG2" s="254"/>
      <c r="DH2" s="254"/>
      <c r="DI2" s="254"/>
      <c r="DJ2" s="254"/>
      <c r="DK2" s="254"/>
      <c r="DL2" s="254"/>
      <c r="DM2" s="254"/>
      <c r="DN2" s="254"/>
      <c r="DO2" s="254"/>
      <c r="DP2" s="254"/>
      <c r="DQ2" s="254"/>
      <c r="DR2" s="254"/>
      <c r="DS2" s="254"/>
      <c r="DT2" s="254"/>
      <c r="DU2" s="254"/>
      <c r="DV2" s="254"/>
      <c r="DW2" s="254"/>
      <c r="DX2" s="254"/>
      <c r="DY2" s="254"/>
      <c r="DZ2" s="254"/>
      <c r="EA2" s="254"/>
      <c r="EB2" s="254"/>
      <c r="EC2" s="254"/>
      <c r="ED2" s="254"/>
      <c r="EE2" s="254"/>
      <c r="EF2" s="254"/>
      <c r="EG2" s="254"/>
      <c r="EH2" s="254"/>
      <c r="EI2" s="254"/>
      <c r="EJ2" s="254"/>
      <c r="EK2" s="254"/>
      <c r="EL2" s="254"/>
      <c r="EM2" s="254"/>
      <c r="EN2" s="254"/>
      <c r="EO2" s="254"/>
      <c r="EP2" s="254"/>
      <c r="EQ2" s="254"/>
      <c r="ER2" s="254"/>
      <c r="ES2" s="254"/>
      <c r="ET2" s="254"/>
      <c r="EU2" s="254"/>
      <c r="EV2" s="254"/>
      <c r="EW2" s="254"/>
      <c r="EX2" s="254"/>
      <c r="FC2" s="137">
        <f>ПРОВЕРКА!B1571</f>
        <v>0</v>
      </c>
    </row>
    <row r="3" spans="1:159" s="54" customFormat="1" ht="9" customHeight="1" x14ac:dyDescent="0.25">
      <c r="FC3" s="49"/>
    </row>
    <row r="4" spans="1:159" s="70" customFormat="1" ht="30" customHeight="1" x14ac:dyDescent="0.2">
      <c r="A4" s="228" t="s">
        <v>66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9"/>
      <c r="DS4" s="229"/>
      <c r="DT4" s="229"/>
      <c r="DU4" s="230"/>
      <c r="DV4" s="228" t="s">
        <v>82</v>
      </c>
      <c r="DW4" s="229"/>
      <c r="DX4" s="229"/>
      <c r="DY4" s="229"/>
      <c r="DZ4" s="229"/>
      <c r="EA4" s="229"/>
      <c r="EB4" s="229"/>
      <c r="EC4" s="229"/>
      <c r="ED4" s="230"/>
      <c r="EE4" s="228" t="s">
        <v>49</v>
      </c>
      <c r="EF4" s="229"/>
      <c r="EG4" s="229"/>
      <c r="EH4" s="229"/>
      <c r="EI4" s="229"/>
      <c r="EJ4" s="229"/>
      <c r="EK4" s="229"/>
      <c r="EL4" s="229"/>
      <c r="EM4" s="229"/>
      <c r="EN4" s="229"/>
      <c r="EO4" s="229"/>
      <c r="EP4" s="229"/>
      <c r="EQ4" s="229"/>
      <c r="ER4" s="229"/>
      <c r="ES4" s="229"/>
      <c r="ET4" s="229"/>
      <c r="EU4" s="229"/>
      <c r="EV4" s="229"/>
      <c r="EW4" s="229"/>
      <c r="EX4" s="229"/>
      <c r="EY4" s="230"/>
      <c r="FC4" s="49"/>
    </row>
    <row r="5" spans="1:159" s="49" customFormat="1" ht="13.5" customHeight="1" x14ac:dyDescent="0.2">
      <c r="A5" s="231">
        <v>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3"/>
      <c r="DV5" s="231">
        <v>2</v>
      </c>
      <c r="DW5" s="232"/>
      <c r="DX5" s="232"/>
      <c r="DY5" s="232"/>
      <c r="DZ5" s="232"/>
      <c r="EA5" s="232"/>
      <c r="EB5" s="232"/>
      <c r="EC5" s="232"/>
      <c r="ED5" s="233"/>
      <c r="EE5" s="231">
        <v>3</v>
      </c>
      <c r="EF5" s="232"/>
      <c r="EG5" s="232"/>
      <c r="EH5" s="232"/>
      <c r="EI5" s="232"/>
      <c r="EJ5" s="232"/>
      <c r="EK5" s="232"/>
      <c r="EL5" s="232"/>
      <c r="EM5" s="232"/>
      <c r="EN5" s="232"/>
      <c r="EO5" s="232"/>
      <c r="EP5" s="232"/>
      <c r="EQ5" s="232"/>
      <c r="ER5" s="232"/>
      <c r="ES5" s="232"/>
      <c r="ET5" s="232"/>
      <c r="EU5" s="232"/>
      <c r="EV5" s="232"/>
      <c r="EW5" s="232"/>
      <c r="EX5" s="232"/>
      <c r="EY5" s="233"/>
      <c r="FC5" s="1"/>
    </row>
    <row r="6" spans="1:159" ht="12.75" customHeight="1" x14ac:dyDescent="0.2">
      <c r="A6" s="60"/>
      <c r="B6" s="237" t="s">
        <v>11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237"/>
      <c r="DS6" s="237"/>
      <c r="DT6" s="237"/>
      <c r="DU6" s="238"/>
      <c r="DV6" s="241" t="s">
        <v>12</v>
      </c>
      <c r="DW6" s="242"/>
      <c r="DX6" s="242"/>
      <c r="DY6" s="242"/>
      <c r="DZ6" s="242"/>
      <c r="EA6" s="242"/>
      <c r="EB6" s="242"/>
      <c r="EC6" s="242"/>
      <c r="ED6" s="243"/>
      <c r="EE6" s="623">
        <v>245.4</v>
      </c>
      <c r="EF6" s="624"/>
      <c r="EG6" s="624"/>
      <c r="EH6" s="624"/>
      <c r="EI6" s="624"/>
      <c r="EJ6" s="624"/>
      <c r="EK6" s="624"/>
      <c r="EL6" s="624"/>
      <c r="EM6" s="624"/>
      <c r="EN6" s="624"/>
      <c r="EO6" s="624"/>
      <c r="EP6" s="624"/>
      <c r="EQ6" s="624"/>
      <c r="ER6" s="624"/>
      <c r="ES6" s="624"/>
      <c r="ET6" s="624"/>
      <c r="EU6" s="624"/>
      <c r="EV6" s="624"/>
      <c r="EW6" s="624"/>
      <c r="EX6" s="624"/>
      <c r="EY6" s="625"/>
    </row>
    <row r="7" spans="1:159" ht="12.75" customHeight="1" x14ac:dyDescent="0.2">
      <c r="A7" s="71"/>
      <c r="B7" s="631" t="s">
        <v>153</v>
      </c>
      <c r="C7" s="631"/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631"/>
      <c r="P7" s="631"/>
      <c r="Q7" s="631"/>
      <c r="R7" s="631"/>
      <c r="S7" s="631"/>
      <c r="T7" s="631"/>
      <c r="U7" s="631"/>
      <c r="V7" s="631"/>
      <c r="W7" s="631"/>
      <c r="X7" s="631"/>
      <c r="Y7" s="631"/>
      <c r="Z7" s="631"/>
      <c r="AA7" s="631"/>
      <c r="AB7" s="631"/>
      <c r="AC7" s="631"/>
      <c r="AD7" s="631"/>
      <c r="AE7" s="631"/>
      <c r="AF7" s="631"/>
      <c r="AG7" s="631"/>
      <c r="AH7" s="631"/>
      <c r="AI7" s="631"/>
      <c r="AJ7" s="631"/>
      <c r="AK7" s="631"/>
      <c r="AL7" s="631"/>
      <c r="AM7" s="631"/>
      <c r="AN7" s="631"/>
      <c r="AO7" s="631"/>
      <c r="AP7" s="631"/>
      <c r="AQ7" s="631"/>
      <c r="AR7" s="631"/>
      <c r="AS7" s="631"/>
      <c r="AT7" s="631"/>
      <c r="AU7" s="631"/>
      <c r="AV7" s="631"/>
      <c r="AW7" s="631"/>
      <c r="AX7" s="631"/>
      <c r="AY7" s="631"/>
      <c r="AZ7" s="631"/>
      <c r="BA7" s="631"/>
      <c r="BB7" s="631"/>
      <c r="BC7" s="631"/>
      <c r="BD7" s="631"/>
      <c r="BE7" s="631"/>
      <c r="BF7" s="631"/>
      <c r="BG7" s="631"/>
      <c r="BH7" s="631"/>
      <c r="BI7" s="631"/>
      <c r="BJ7" s="631"/>
      <c r="BK7" s="631"/>
      <c r="BL7" s="631"/>
      <c r="BM7" s="631"/>
      <c r="BN7" s="631"/>
      <c r="BO7" s="631"/>
      <c r="BP7" s="631"/>
      <c r="BQ7" s="631"/>
      <c r="BR7" s="631"/>
      <c r="BS7" s="631"/>
      <c r="BT7" s="631"/>
      <c r="BU7" s="631"/>
      <c r="BV7" s="631"/>
      <c r="BW7" s="631"/>
      <c r="BX7" s="631"/>
      <c r="BY7" s="631"/>
      <c r="BZ7" s="631"/>
      <c r="CA7" s="631"/>
      <c r="CB7" s="631"/>
      <c r="CC7" s="631"/>
      <c r="CD7" s="631"/>
      <c r="CE7" s="631"/>
      <c r="CF7" s="631"/>
      <c r="CG7" s="631"/>
      <c r="CH7" s="631"/>
      <c r="CI7" s="631"/>
      <c r="CJ7" s="631"/>
      <c r="CK7" s="631"/>
      <c r="CL7" s="631"/>
      <c r="CM7" s="631"/>
      <c r="CN7" s="631"/>
      <c r="CO7" s="631"/>
      <c r="CP7" s="631"/>
      <c r="CQ7" s="631"/>
      <c r="CR7" s="631"/>
      <c r="CS7" s="631"/>
      <c r="CT7" s="631"/>
      <c r="CU7" s="631"/>
      <c r="CV7" s="631"/>
      <c r="CW7" s="631"/>
      <c r="CX7" s="631"/>
      <c r="CY7" s="631"/>
      <c r="CZ7" s="631"/>
      <c r="DA7" s="631"/>
      <c r="DB7" s="631"/>
      <c r="DC7" s="631"/>
      <c r="DD7" s="631"/>
      <c r="DE7" s="631"/>
      <c r="DF7" s="631"/>
      <c r="DG7" s="631"/>
      <c r="DH7" s="631"/>
      <c r="DI7" s="631"/>
      <c r="DJ7" s="631"/>
      <c r="DK7" s="631"/>
      <c r="DL7" s="631"/>
      <c r="DM7" s="631"/>
      <c r="DN7" s="631"/>
      <c r="DO7" s="631"/>
      <c r="DP7" s="631"/>
      <c r="DQ7" s="631"/>
      <c r="DR7" s="631"/>
      <c r="DS7" s="631"/>
      <c r="DT7" s="631"/>
      <c r="DU7" s="632"/>
      <c r="DV7" s="317" t="s">
        <v>13</v>
      </c>
      <c r="DW7" s="318"/>
      <c r="DX7" s="318"/>
      <c r="DY7" s="318"/>
      <c r="DZ7" s="318"/>
      <c r="EA7" s="318"/>
      <c r="EB7" s="318"/>
      <c r="EC7" s="318"/>
      <c r="ED7" s="319"/>
      <c r="EE7" s="639"/>
      <c r="EF7" s="640"/>
      <c r="EG7" s="640"/>
      <c r="EH7" s="640"/>
      <c r="EI7" s="640"/>
      <c r="EJ7" s="640"/>
      <c r="EK7" s="640"/>
      <c r="EL7" s="640"/>
      <c r="EM7" s="640"/>
      <c r="EN7" s="640"/>
      <c r="EO7" s="640"/>
      <c r="EP7" s="640"/>
      <c r="EQ7" s="640"/>
      <c r="ER7" s="640"/>
      <c r="ES7" s="640"/>
      <c r="ET7" s="640"/>
      <c r="EU7" s="640"/>
      <c r="EV7" s="640"/>
      <c r="EW7" s="640"/>
      <c r="EX7" s="640"/>
      <c r="EY7" s="641"/>
    </row>
    <row r="8" spans="1:159" ht="12.75" customHeight="1" x14ac:dyDescent="0.2">
      <c r="A8" s="60"/>
      <c r="B8" s="633" t="s">
        <v>141</v>
      </c>
      <c r="C8" s="633"/>
      <c r="D8" s="633"/>
      <c r="E8" s="633"/>
      <c r="F8" s="633"/>
      <c r="G8" s="633"/>
      <c r="H8" s="633"/>
      <c r="I8" s="633"/>
      <c r="J8" s="633"/>
      <c r="K8" s="633"/>
      <c r="L8" s="633"/>
      <c r="M8" s="633"/>
      <c r="N8" s="633"/>
      <c r="O8" s="633"/>
      <c r="P8" s="633"/>
      <c r="Q8" s="633"/>
      <c r="R8" s="633"/>
      <c r="S8" s="633"/>
      <c r="T8" s="633"/>
      <c r="U8" s="63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33"/>
      <c r="AI8" s="633"/>
      <c r="AJ8" s="633"/>
      <c r="AK8" s="633"/>
      <c r="AL8" s="633"/>
      <c r="AM8" s="633"/>
      <c r="AN8" s="633"/>
      <c r="AO8" s="633"/>
      <c r="AP8" s="633"/>
      <c r="AQ8" s="633"/>
      <c r="AR8" s="633"/>
      <c r="AS8" s="633"/>
      <c r="AT8" s="633"/>
      <c r="AU8" s="633"/>
      <c r="AV8" s="633"/>
      <c r="AW8" s="633"/>
      <c r="AX8" s="633"/>
      <c r="AY8" s="633"/>
      <c r="AZ8" s="633"/>
      <c r="BA8" s="633"/>
      <c r="BB8" s="633"/>
      <c r="BC8" s="633"/>
      <c r="BD8" s="633"/>
      <c r="BE8" s="633"/>
      <c r="BF8" s="633"/>
      <c r="BG8" s="633"/>
      <c r="BH8" s="633"/>
      <c r="BI8" s="633"/>
      <c r="BJ8" s="633"/>
      <c r="BK8" s="633"/>
      <c r="BL8" s="633"/>
      <c r="BM8" s="633"/>
      <c r="BN8" s="633"/>
      <c r="BO8" s="633"/>
      <c r="BP8" s="633"/>
      <c r="BQ8" s="633"/>
      <c r="BR8" s="633"/>
      <c r="BS8" s="633"/>
      <c r="BT8" s="633"/>
      <c r="BU8" s="633"/>
      <c r="BV8" s="633"/>
      <c r="BW8" s="633"/>
      <c r="BX8" s="633"/>
      <c r="BY8" s="633"/>
      <c r="BZ8" s="633"/>
      <c r="CA8" s="633"/>
      <c r="CB8" s="633"/>
      <c r="CC8" s="633"/>
      <c r="CD8" s="633"/>
      <c r="CE8" s="633"/>
      <c r="CF8" s="633"/>
      <c r="CG8" s="633"/>
      <c r="CH8" s="633"/>
      <c r="CI8" s="633"/>
      <c r="CJ8" s="633"/>
      <c r="CK8" s="633"/>
      <c r="CL8" s="633"/>
      <c r="CM8" s="633"/>
      <c r="CN8" s="633"/>
      <c r="CO8" s="633"/>
      <c r="CP8" s="633"/>
      <c r="CQ8" s="633"/>
      <c r="CR8" s="633"/>
      <c r="CS8" s="633"/>
      <c r="CT8" s="633"/>
      <c r="CU8" s="633"/>
      <c r="CV8" s="633"/>
      <c r="CW8" s="633"/>
      <c r="CX8" s="633"/>
      <c r="CY8" s="633"/>
      <c r="CZ8" s="633"/>
      <c r="DA8" s="633"/>
      <c r="DB8" s="633"/>
      <c r="DC8" s="633"/>
      <c r="DD8" s="633"/>
      <c r="DE8" s="633"/>
      <c r="DF8" s="633"/>
      <c r="DG8" s="633"/>
      <c r="DH8" s="633"/>
      <c r="DI8" s="633"/>
      <c r="DJ8" s="633"/>
      <c r="DK8" s="633"/>
      <c r="DL8" s="633"/>
      <c r="DM8" s="633"/>
      <c r="DN8" s="633"/>
      <c r="DO8" s="633"/>
      <c r="DP8" s="633"/>
      <c r="DQ8" s="633"/>
      <c r="DR8" s="633"/>
      <c r="DS8" s="633"/>
      <c r="DT8" s="633"/>
      <c r="DU8" s="634"/>
      <c r="DV8" s="320"/>
      <c r="DW8" s="321"/>
      <c r="DX8" s="321"/>
      <c r="DY8" s="321"/>
      <c r="DZ8" s="321"/>
      <c r="EA8" s="321"/>
      <c r="EB8" s="321"/>
      <c r="EC8" s="321"/>
      <c r="ED8" s="322"/>
      <c r="EE8" s="642"/>
      <c r="EF8" s="643"/>
      <c r="EG8" s="643"/>
      <c r="EH8" s="643"/>
      <c r="EI8" s="643"/>
      <c r="EJ8" s="643"/>
      <c r="EK8" s="643"/>
      <c r="EL8" s="643"/>
      <c r="EM8" s="643"/>
      <c r="EN8" s="643"/>
      <c r="EO8" s="643"/>
      <c r="EP8" s="643"/>
      <c r="EQ8" s="643"/>
      <c r="ER8" s="643"/>
      <c r="ES8" s="643"/>
      <c r="ET8" s="643"/>
      <c r="EU8" s="643"/>
      <c r="EV8" s="643"/>
      <c r="EW8" s="643"/>
      <c r="EX8" s="643"/>
      <c r="EY8" s="644"/>
    </row>
    <row r="9" spans="1:159" ht="12.75" customHeight="1" x14ac:dyDescent="0.2">
      <c r="A9" s="71"/>
      <c r="B9" s="621" t="s">
        <v>24</v>
      </c>
      <c r="C9" s="621"/>
      <c r="D9" s="621"/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621"/>
      <c r="P9" s="621"/>
      <c r="Q9" s="621"/>
      <c r="R9" s="621"/>
      <c r="S9" s="621"/>
      <c r="T9" s="621"/>
      <c r="U9" s="621"/>
      <c r="V9" s="621"/>
      <c r="W9" s="621"/>
      <c r="X9" s="621"/>
      <c r="Y9" s="621"/>
      <c r="Z9" s="621"/>
      <c r="AA9" s="621"/>
      <c r="AB9" s="621"/>
      <c r="AC9" s="621"/>
      <c r="AD9" s="621"/>
      <c r="AE9" s="621"/>
      <c r="AF9" s="621"/>
      <c r="AG9" s="621"/>
      <c r="AH9" s="621"/>
      <c r="AI9" s="621"/>
      <c r="AJ9" s="621"/>
      <c r="AK9" s="621"/>
      <c r="AL9" s="621"/>
      <c r="AM9" s="621"/>
      <c r="AN9" s="621"/>
      <c r="AO9" s="621"/>
      <c r="AP9" s="621"/>
      <c r="AQ9" s="621"/>
      <c r="AR9" s="621"/>
      <c r="AS9" s="621"/>
      <c r="AT9" s="621"/>
      <c r="AU9" s="621"/>
      <c r="AV9" s="621"/>
      <c r="AW9" s="621"/>
      <c r="AX9" s="621"/>
      <c r="AY9" s="621"/>
      <c r="AZ9" s="621"/>
      <c r="BA9" s="621"/>
      <c r="BB9" s="621"/>
      <c r="BC9" s="621"/>
      <c r="BD9" s="621"/>
      <c r="BE9" s="621"/>
      <c r="BF9" s="621"/>
      <c r="BG9" s="621"/>
      <c r="BH9" s="621"/>
      <c r="BI9" s="621"/>
      <c r="BJ9" s="621"/>
      <c r="BK9" s="621"/>
      <c r="BL9" s="621"/>
      <c r="BM9" s="621"/>
      <c r="BN9" s="621"/>
      <c r="BO9" s="621"/>
      <c r="BP9" s="621"/>
      <c r="BQ9" s="621"/>
      <c r="BR9" s="621"/>
      <c r="BS9" s="621"/>
      <c r="BT9" s="621"/>
      <c r="BU9" s="621"/>
      <c r="BV9" s="621"/>
      <c r="BW9" s="621"/>
      <c r="BX9" s="621"/>
      <c r="BY9" s="621"/>
      <c r="BZ9" s="621"/>
      <c r="CA9" s="621"/>
      <c r="CB9" s="621"/>
      <c r="CC9" s="621"/>
      <c r="CD9" s="621"/>
      <c r="CE9" s="621"/>
      <c r="CF9" s="621"/>
      <c r="CG9" s="621"/>
      <c r="CH9" s="621"/>
      <c r="CI9" s="621"/>
      <c r="CJ9" s="621"/>
      <c r="CK9" s="621"/>
      <c r="CL9" s="621"/>
      <c r="CM9" s="621"/>
      <c r="CN9" s="621"/>
      <c r="CO9" s="621"/>
      <c r="CP9" s="621"/>
      <c r="CQ9" s="621"/>
      <c r="CR9" s="621"/>
      <c r="CS9" s="621"/>
      <c r="CT9" s="621"/>
      <c r="CU9" s="621"/>
      <c r="CV9" s="621"/>
      <c r="CW9" s="621"/>
      <c r="CX9" s="621"/>
      <c r="CY9" s="621"/>
      <c r="CZ9" s="621"/>
      <c r="DA9" s="621"/>
      <c r="DB9" s="621"/>
      <c r="DC9" s="621"/>
      <c r="DD9" s="621"/>
      <c r="DE9" s="621"/>
      <c r="DF9" s="621"/>
      <c r="DG9" s="621"/>
      <c r="DH9" s="621"/>
      <c r="DI9" s="621"/>
      <c r="DJ9" s="621"/>
      <c r="DK9" s="621"/>
      <c r="DL9" s="621"/>
      <c r="DM9" s="621"/>
      <c r="DN9" s="621"/>
      <c r="DO9" s="621"/>
      <c r="DP9" s="621"/>
      <c r="DQ9" s="621"/>
      <c r="DR9" s="621"/>
      <c r="DS9" s="621"/>
      <c r="DT9" s="621"/>
      <c r="DU9" s="622"/>
      <c r="DV9" s="317" t="s">
        <v>14</v>
      </c>
      <c r="DW9" s="318"/>
      <c r="DX9" s="318"/>
      <c r="DY9" s="318"/>
      <c r="DZ9" s="318"/>
      <c r="EA9" s="318"/>
      <c r="EB9" s="318"/>
      <c r="EC9" s="318"/>
      <c r="ED9" s="319"/>
      <c r="EE9" s="639">
        <v>245.4</v>
      </c>
      <c r="EF9" s="640"/>
      <c r="EG9" s="640"/>
      <c r="EH9" s="640"/>
      <c r="EI9" s="640"/>
      <c r="EJ9" s="640"/>
      <c r="EK9" s="640"/>
      <c r="EL9" s="640"/>
      <c r="EM9" s="640"/>
      <c r="EN9" s="640"/>
      <c r="EO9" s="640"/>
      <c r="EP9" s="640"/>
      <c r="EQ9" s="640"/>
      <c r="ER9" s="640"/>
      <c r="ES9" s="640"/>
      <c r="ET9" s="640"/>
      <c r="EU9" s="640"/>
      <c r="EV9" s="640"/>
      <c r="EW9" s="640"/>
      <c r="EX9" s="640"/>
      <c r="EY9" s="641"/>
      <c r="FC9" s="227"/>
    </row>
    <row r="10" spans="1:159" ht="12.75" customHeight="1" x14ac:dyDescent="0.2">
      <c r="A10" s="60"/>
      <c r="B10" s="333" t="s">
        <v>142</v>
      </c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3"/>
      <c r="DE10" s="333"/>
      <c r="DF10" s="333"/>
      <c r="DG10" s="333"/>
      <c r="DH10" s="333"/>
      <c r="DI10" s="333"/>
      <c r="DJ10" s="333"/>
      <c r="DK10" s="333"/>
      <c r="DL10" s="333"/>
      <c r="DM10" s="333"/>
      <c r="DN10" s="333"/>
      <c r="DO10" s="333"/>
      <c r="DP10" s="333"/>
      <c r="DQ10" s="333"/>
      <c r="DR10" s="333"/>
      <c r="DS10" s="333"/>
      <c r="DT10" s="333"/>
      <c r="DU10" s="334"/>
      <c r="DV10" s="320"/>
      <c r="DW10" s="321"/>
      <c r="DX10" s="321"/>
      <c r="DY10" s="321"/>
      <c r="DZ10" s="321"/>
      <c r="EA10" s="321"/>
      <c r="EB10" s="321"/>
      <c r="EC10" s="321"/>
      <c r="ED10" s="322"/>
      <c r="EE10" s="642"/>
      <c r="EF10" s="643"/>
      <c r="EG10" s="643"/>
      <c r="EH10" s="643"/>
      <c r="EI10" s="643"/>
      <c r="EJ10" s="643"/>
      <c r="EK10" s="643"/>
      <c r="EL10" s="643"/>
      <c r="EM10" s="643"/>
      <c r="EN10" s="643"/>
      <c r="EO10" s="643"/>
      <c r="EP10" s="643"/>
      <c r="EQ10" s="643"/>
      <c r="ER10" s="643"/>
      <c r="ES10" s="643"/>
      <c r="ET10" s="643"/>
      <c r="EU10" s="643"/>
      <c r="EV10" s="643"/>
      <c r="EW10" s="643"/>
      <c r="EX10" s="643"/>
      <c r="EY10" s="644"/>
      <c r="FC10" s="227"/>
    </row>
    <row r="11" spans="1:159" ht="12.75" customHeight="1" x14ac:dyDescent="0.2">
      <c r="A11" s="71"/>
      <c r="B11" s="631" t="s">
        <v>83</v>
      </c>
      <c r="C11" s="631"/>
      <c r="D11" s="631"/>
      <c r="E11" s="631"/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1"/>
      <c r="T11" s="631"/>
      <c r="U11" s="631"/>
      <c r="V11" s="631"/>
      <c r="W11" s="631"/>
      <c r="X11" s="631"/>
      <c r="Y11" s="631"/>
      <c r="Z11" s="631"/>
      <c r="AA11" s="631"/>
      <c r="AB11" s="631"/>
      <c r="AC11" s="631"/>
      <c r="AD11" s="631"/>
      <c r="AE11" s="631"/>
      <c r="AF11" s="631"/>
      <c r="AG11" s="631"/>
      <c r="AH11" s="631"/>
      <c r="AI11" s="631"/>
      <c r="AJ11" s="631"/>
      <c r="AK11" s="631"/>
      <c r="AL11" s="631"/>
      <c r="AM11" s="631"/>
      <c r="AN11" s="631"/>
      <c r="AO11" s="631"/>
      <c r="AP11" s="631"/>
      <c r="AQ11" s="631"/>
      <c r="AR11" s="631"/>
      <c r="AS11" s="631"/>
      <c r="AT11" s="631"/>
      <c r="AU11" s="631"/>
      <c r="AV11" s="631"/>
      <c r="AW11" s="631"/>
      <c r="AX11" s="631"/>
      <c r="AY11" s="631"/>
      <c r="AZ11" s="631"/>
      <c r="BA11" s="631"/>
      <c r="BB11" s="631"/>
      <c r="BC11" s="631"/>
      <c r="BD11" s="631"/>
      <c r="BE11" s="631"/>
      <c r="BF11" s="631"/>
      <c r="BG11" s="631"/>
      <c r="BH11" s="631"/>
      <c r="BI11" s="631"/>
      <c r="BJ11" s="631"/>
      <c r="BK11" s="631"/>
      <c r="BL11" s="631"/>
      <c r="BM11" s="631"/>
      <c r="BN11" s="631"/>
      <c r="BO11" s="631"/>
      <c r="BP11" s="631"/>
      <c r="BQ11" s="631"/>
      <c r="BR11" s="631"/>
      <c r="BS11" s="631"/>
      <c r="BT11" s="631"/>
      <c r="BU11" s="631"/>
      <c r="BV11" s="631"/>
      <c r="BW11" s="631"/>
      <c r="BX11" s="631"/>
      <c r="BY11" s="631"/>
      <c r="BZ11" s="631"/>
      <c r="CA11" s="631"/>
      <c r="CB11" s="631"/>
      <c r="CC11" s="631"/>
      <c r="CD11" s="631"/>
      <c r="CE11" s="631"/>
      <c r="CF11" s="631"/>
      <c r="CG11" s="631"/>
      <c r="CH11" s="631"/>
      <c r="CI11" s="631"/>
      <c r="CJ11" s="631"/>
      <c r="CK11" s="631"/>
      <c r="CL11" s="631"/>
      <c r="CM11" s="631"/>
      <c r="CN11" s="631"/>
      <c r="CO11" s="631"/>
      <c r="CP11" s="631"/>
      <c r="CQ11" s="631"/>
      <c r="CR11" s="631"/>
      <c r="CS11" s="631"/>
      <c r="CT11" s="631"/>
      <c r="CU11" s="631"/>
      <c r="CV11" s="631"/>
      <c r="CW11" s="631"/>
      <c r="CX11" s="631"/>
      <c r="CY11" s="631"/>
      <c r="CZ11" s="631"/>
      <c r="DA11" s="631"/>
      <c r="DB11" s="631"/>
      <c r="DC11" s="631"/>
      <c r="DD11" s="631"/>
      <c r="DE11" s="631"/>
      <c r="DF11" s="631"/>
      <c r="DG11" s="631"/>
      <c r="DH11" s="631"/>
      <c r="DI11" s="631"/>
      <c r="DJ11" s="631"/>
      <c r="DK11" s="631"/>
      <c r="DL11" s="631"/>
      <c r="DM11" s="631"/>
      <c r="DN11" s="631"/>
      <c r="DO11" s="631"/>
      <c r="DP11" s="631"/>
      <c r="DQ11" s="631"/>
      <c r="DR11" s="631"/>
      <c r="DS11" s="631"/>
      <c r="DT11" s="631"/>
      <c r="DU11" s="632"/>
      <c r="DV11" s="317" t="s">
        <v>15</v>
      </c>
      <c r="DW11" s="318"/>
      <c r="DX11" s="318"/>
      <c r="DY11" s="318"/>
      <c r="DZ11" s="318"/>
      <c r="EA11" s="318"/>
      <c r="EB11" s="318"/>
      <c r="EC11" s="318"/>
      <c r="ED11" s="319"/>
      <c r="EE11" s="639">
        <v>70.2</v>
      </c>
      <c r="EF11" s="640"/>
      <c r="EG11" s="640"/>
      <c r="EH11" s="640"/>
      <c r="EI11" s="640"/>
      <c r="EJ11" s="640"/>
      <c r="EK11" s="640"/>
      <c r="EL11" s="640"/>
      <c r="EM11" s="640"/>
      <c r="EN11" s="640"/>
      <c r="EO11" s="640"/>
      <c r="EP11" s="640"/>
      <c r="EQ11" s="640"/>
      <c r="ER11" s="640"/>
      <c r="ES11" s="640"/>
      <c r="ET11" s="640"/>
      <c r="EU11" s="640"/>
      <c r="EV11" s="640"/>
      <c r="EW11" s="640"/>
      <c r="EX11" s="640"/>
      <c r="EY11" s="641"/>
      <c r="FC11" s="70"/>
    </row>
    <row r="12" spans="1:159" ht="25.5" customHeight="1" x14ac:dyDescent="0.2">
      <c r="A12" s="60"/>
      <c r="B12" s="633" t="s">
        <v>143</v>
      </c>
      <c r="C12" s="633"/>
      <c r="D12" s="633"/>
      <c r="E12" s="633"/>
      <c r="F12" s="633"/>
      <c r="G12" s="633"/>
      <c r="H12" s="633"/>
      <c r="I12" s="633"/>
      <c r="J12" s="633"/>
      <c r="K12" s="633"/>
      <c r="L12" s="633"/>
      <c r="M12" s="633"/>
      <c r="N12" s="633"/>
      <c r="O12" s="633"/>
      <c r="P12" s="633"/>
      <c r="Q12" s="633"/>
      <c r="R12" s="633"/>
      <c r="S12" s="633"/>
      <c r="T12" s="633"/>
      <c r="U12" s="633"/>
      <c r="V12" s="633"/>
      <c r="W12" s="633"/>
      <c r="X12" s="633"/>
      <c r="Y12" s="633"/>
      <c r="Z12" s="633"/>
      <c r="AA12" s="633"/>
      <c r="AB12" s="633"/>
      <c r="AC12" s="633"/>
      <c r="AD12" s="633"/>
      <c r="AE12" s="633"/>
      <c r="AF12" s="633"/>
      <c r="AG12" s="633"/>
      <c r="AH12" s="633"/>
      <c r="AI12" s="633"/>
      <c r="AJ12" s="633"/>
      <c r="AK12" s="633"/>
      <c r="AL12" s="633"/>
      <c r="AM12" s="633"/>
      <c r="AN12" s="633"/>
      <c r="AO12" s="633"/>
      <c r="AP12" s="633"/>
      <c r="AQ12" s="633"/>
      <c r="AR12" s="633"/>
      <c r="AS12" s="633"/>
      <c r="AT12" s="633"/>
      <c r="AU12" s="633"/>
      <c r="AV12" s="633"/>
      <c r="AW12" s="633"/>
      <c r="AX12" s="633"/>
      <c r="AY12" s="633"/>
      <c r="AZ12" s="633"/>
      <c r="BA12" s="633"/>
      <c r="BB12" s="633"/>
      <c r="BC12" s="633"/>
      <c r="BD12" s="633"/>
      <c r="BE12" s="633"/>
      <c r="BF12" s="633"/>
      <c r="BG12" s="633"/>
      <c r="BH12" s="633"/>
      <c r="BI12" s="633"/>
      <c r="BJ12" s="633"/>
      <c r="BK12" s="633"/>
      <c r="BL12" s="633"/>
      <c r="BM12" s="633"/>
      <c r="BN12" s="633"/>
      <c r="BO12" s="633"/>
      <c r="BP12" s="633"/>
      <c r="BQ12" s="633"/>
      <c r="BR12" s="633"/>
      <c r="BS12" s="633"/>
      <c r="BT12" s="633"/>
      <c r="BU12" s="633"/>
      <c r="BV12" s="633"/>
      <c r="BW12" s="633"/>
      <c r="BX12" s="633"/>
      <c r="BY12" s="633"/>
      <c r="BZ12" s="633"/>
      <c r="CA12" s="633"/>
      <c r="CB12" s="633"/>
      <c r="CC12" s="633"/>
      <c r="CD12" s="633"/>
      <c r="CE12" s="633"/>
      <c r="CF12" s="633"/>
      <c r="CG12" s="633"/>
      <c r="CH12" s="633"/>
      <c r="CI12" s="633"/>
      <c r="CJ12" s="633"/>
      <c r="CK12" s="633"/>
      <c r="CL12" s="633"/>
      <c r="CM12" s="633"/>
      <c r="CN12" s="633"/>
      <c r="CO12" s="633"/>
      <c r="CP12" s="633"/>
      <c r="CQ12" s="633"/>
      <c r="CR12" s="633"/>
      <c r="CS12" s="633"/>
      <c r="CT12" s="633"/>
      <c r="CU12" s="633"/>
      <c r="CV12" s="633"/>
      <c r="CW12" s="633"/>
      <c r="CX12" s="633"/>
      <c r="CY12" s="633"/>
      <c r="CZ12" s="633"/>
      <c r="DA12" s="633"/>
      <c r="DB12" s="633"/>
      <c r="DC12" s="633"/>
      <c r="DD12" s="633"/>
      <c r="DE12" s="633"/>
      <c r="DF12" s="633"/>
      <c r="DG12" s="633"/>
      <c r="DH12" s="633"/>
      <c r="DI12" s="633"/>
      <c r="DJ12" s="633"/>
      <c r="DK12" s="633"/>
      <c r="DL12" s="633"/>
      <c r="DM12" s="633"/>
      <c r="DN12" s="633"/>
      <c r="DO12" s="633"/>
      <c r="DP12" s="633"/>
      <c r="DQ12" s="633"/>
      <c r="DR12" s="633"/>
      <c r="DS12" s="633"/>
      <c r="DT12" s="633"/>
      <c r="DU12" s="634"/>
      <c r="DV12" s="320"/>
      <c r="DW12" s="321"/>
      <c r="DX12" s="321"/>
      <c r="DY12" s="321"/>
      <c r="DZ12" s="321"/>
      <c r="EA12" s="321"/>
      <c r="EB12" s="321"/>
      <c r="EC12" s="321"/>
      <c r="ED12" s="322"/>
      <c r="EE12" s="642"/>
      <c r="EF12" s="643"/>
      <c r="EG12" s="643"/>
      <c r="EH12" s="643"/>
      <c r="EI12" s="643"/>
      <c r="EJ12" s="643"/>
      <c r="EK12" s="643"/>
      <c r="EL12" s="643"/>
      <c r="EM12" s="643"/>
      <c r="EN12" s="643"/>
      <c r="EO12" s="643"/>
      <c r="EP12" s="643"/>
      <c r="EQ12" s="643"/>
      <c r="ER12" s="643"/>
      <c r="ES12" s="643"/>
      <c r="ET12" s="643"/>
      <c r="EU12" s="643"/>
      <c r="EV12" s="643"/>
      <c r="EW12" s="643"/>
      <c r="EX12" s="643"/>
      <c r="EY12" s="644"/>
    </row>
    <row r="13" spans="1:159" ht="12.75" customHeight="1" x14ac:dyDescent="0.2">
      <c r="A13" s="71"/>
      <c r="B13" s="635" t="s">
        <v>144</v>
      </c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635"/>
      <c r="N13" s="635"/>
      <c r="O13" s="635"/>
      <c r="P13" s="635"/>
      <c r="Q13" s="635"/>
      <c r="R13" s="635"/>
      <c r="S13" s="635"/>
      <c r="T13" s="635"/>
      <c r="U13" s="635"/>
      <c r="V13" s="635"/>
      <c r="W13" s="635"/>
      <c r="X13" s="635"/>
      <c r="Y13" s="635"/>
      <c r="Z13" s="635"/>
      <c r="AA13" s="635"/>
      <c r="AB13" s="635"/>
      <c r="AC13" s="635"/>
      <c r="AD13" s="635"/>
      <c r="AE13" s="635"/>
      <c r="AF13" s="635"/>
      <c r="AG13" s="635"/>
      <c r="AH13" s="635"/>
      <c r="AI13" s="635"/>
      <c r="AJ13" s="635"/>
      <c r="AK13" s="635"/>
      <c r="AL13" s="635"/>
      <c r="AM13" s="635"/>
      <c r="AN13" s="635"/>
      <c r="AO13" s="635"/>
      <c r="AP13" s="635"/>
      <c r="AQ13" s="635"/>
      <c r="AR13" s="635"/>
      <c r="AS13" s="635"/>
      <c r="AT13" s="635"/>
      <c r="AU13" s="635"/>
      <c r="AV13" s="635"/>
      <c r="AW13" s="635"/>
      <c r="AX13" s="635"/>
      <c r="AY13" s="635"/>
      <c r="AZ13" s="635"/>
      <c r="BA13" s="635"/>
      <c r="BB13" s="635"/>
      <c r="BC13" s="635"/>
      <c r="BD13" s="635"/>
      <c r="BE13" s="635"/>
      <c r="BF13" s="635"/>
      <c r="BG13" s="635"/>
      <c r="BH13" s="635"/>
      <c r="BI13" s="635"/>
      <c r="BJ13" s="635"/>
      <c r="BK13" s="635"/>
      <c r="BL13" s="635"/>
      <c r="BM13" s="635"/>
      <c r="BN13" s="635"/>
      <c r="BO13" s="635"/>
      <c r="BP13" s="635"/>
      <c r="BQ13" s="635"/>
      <c r="BR13" s="635"/>
      <c r="BS13" s="635"/>
      <c r="BT13" s="635"/>
      <c r="BU13" s="635"/>
      <c r="BV13" s="635"/>
      <c r="BW13" s="635"/>
      <c r="BX13" s="635"/>
      <c r="BY13" s="635"/>
      <c r="BZ13" s="635"/>
      <c r="CA13" s="635"/>
      <c r="CB13" s="635"/>
      <c r="CC13" s="635"/>
      <c r="CD13" s="635"/>
      <c r="CE13" s="635"/>
      <c r="CF13" s="635"/>
      <c r="CG13" s="635"/>
      <c r="CH13" s="635"/>
      <c r="CI13" s="635"/>
      <c r="CJ13" s="635"/>
      <c r="CK13" s="635"/>
      <c r="CL13" s="635"/>
      <c r="CM13" s="635"/>
      <c r="CN13" s="635"/>
      <c r="CO13" s="635"/>
      <c r="CP13" s="635"/>
      <c r="CQ13" s="635"/>
      <c r="CR13" s="635"/>
      <c r="CS13" s="635"/>
      <c r="CT13" s="635"/>
      <c r="CU13" s="635"/>
      <c r="CV13" s="635"/>
      <c r="CW13" s="635"/>
      <c r="CX13" s="635"/>
      <c r="CY13" s="635"/>
      <c r="CZ13" s="635"/>
      <c r="DA13" s="635"/>
      <c r="DB13" s="635"/>
      <c r="DC13" s="635"/>
      <c r="DD13" s="635"/>
      <c r="DE13" s="635"/>
      <c r="DF13" s="635"/>
      <c r="DG13" s="635"/>
      <c r="DH13" s="635"/>
      <c r="DI13" s="635"/>
      <c r="DJ13" s="635"/>
      <c r="DK13" s="635"/>
      <c r="DL13" s="635"/>
      <c r="DM13" s="635"/>
      <c r="DN13" s="635"/>
      <c r="DO13" s="635"/>
      <c r="DP13" s="635"/>
      <c r="DQ13" s="635"/>
      <c r="DR13" s="635"/>
      <c r="DS13" s="635"/>
      <c r="DT13" s="635"/>
      <c r="DU13" s="636"/>
      <c r="DV13" s="317" t="s">
        <v>16</v>
      </c>
      <c r="DW13" s="318"/>
      <c r="DX13" s="318"/>
      <c r="DY13" s="318"/>
      <c r="DZ13" s="318"/>
      <c r="EA13" s="318"/>
      <c r="EB13" s="318"/>
      <c r="EC13" s="318"/>
      <c r="ED13" s="319"/>
      <c r="EE13" s="639">
        <v>70.2</v>
      </c>
      <c r="EF13" s="640"/>
      <c r="EG13" s="640"/>
      <c r="EH13" s="640"/>
      <c r="EI13" s="640"/>
      <c r="EJ13" s="640"/>
      <c r="EK13" s="640"/>
      <c r="EL13" s="640"/>
      <c r="EM13" s="640"/>
      <c r="EN13" s="640"/>
      <c r="EO13" s="640"/>
      <c r="EP13" s="640"/>
      <c r="EQ13" s="640"/>
      <c r="ER13" s="640"/>
      <c r="ES13" s="640"/>
      <c r="ET13" s="640"/>
      <c r="EU13" s="640"/>
      <c r="EV13" s="640"/>
      <c r="EW13" s="640"/>
      <c r="EX13" s="640"/>
      <c r="EY13" s="641"/>
      <c r="FC13" s="70"/>
    </row>
    <row r="14" spans="1:159" ht="12.75" customHeight="1" x14ac:dyDescent="0.2">
      <c r="A14" s="60"/>
      <c r="B14" s="637" t="s">
        <v>145</v>
      </c>
      <c r="C14" s="637"/>
      <c r="D14" s="637"/>
      <c r="E14" s="637"/>
      <c r="F14" s="637"/>
      <c r="G14" s="637"/>
      <c r="H14" s="637"/>
      <c r="I14" s="637"/>
      <c r="J14" s="637"/>
      <c r="K14" s="637"/>
      <c r="L14" s="637"/>
      <c r="M14" s="637"/>
      <c r="N14" s="637"/>
      <c r="O14" s="637"/>
      <c r="P14" s="637"/>
      <c r="Q14" s="637"/>
      <c r="R14" s="637"/>
      <c r="S14" s="637"/>
      <c r="T14" s="637"/>
      <c r="U14" s="637"/>
      <c r="V14" s="637"/>
      <c r="W14" s="637"/>
      <c r="X14" s="637"/>
      <c r="Y14" s="637"/>
      <c r="Z14" s="637"/>
      <c r="AA14" s="637"/>
      <c r="AB14" s="637"/>
      <c r="AC14" s="637"/>
      <c r="AD14" s="637"/>
      <c r="AE14" s="637"/>
      <c r="AF14" s="637"/>
      <c r="AG14" s="637"/>
      <c r="AH14" s="637"/>
      <c r="AI14" s="637"/>
      <c r="AJ14" s="637"/>
      <c r="AK14" s="637"/>
      <c r="AL14" s="637"/>
      <c r="AM14" s="637"/>
      <c r="AN14" s="637"/>
      <c r="AO14" s="637"/>
      <c r="AP14" s="637"/>
      <c r="AQ14" s="637"/>
      <c r="AR14" s="637"/>
      <c r="AS14" s="637"/>
      <c r="AT14" s="637"/>
      <c r="AU14" s="637"/>
      <c r="AV14" s="637"/>
      <c r="AW14" s="637"/>
      <c r="AX14" s="637"/>
      <c r="AY14" s="637"/>
      <c r="AZ14" s="637"/>
      <c r="BA14" s="637"/>
      <c r="BB14" s="637"/>
      <c r="BC14" s="637"/>
      <c r="BD14" s="637"/>
      <c r="BE14" s="637"/>
      <c r="BF14" s="637"/>
      <c r="BG14" s="637"/>
      <c r="BH14" s="637"/>
      <c r="BI14" s="637"/>
      <c r="BJ14" s="637"/>
      <c r="BK14" s="637"/>
      <c r="BL14" s="637"/>
      <c r="BM14" s="637"/>
      <c r="BN14" s="637"/>
      <c r="BO14" s="637"/>
      <c r="BP14" s="637"/>
      <c r="BQ14" s="637"/>
      <c r="BR14" s="637"/>
      <c r="BS14" s="637"/>
      <c r="BT14" s="637"/>
      <c r="BU14" s="637"/>
      <c r="BV14" s="637"/>
      <c r="BW14" s="637"/>
      <c r="BX14" s="637"/>
      <c r="BY14" s="637"/>
      <c r="BZ14" s="637"/>
      <c r="CA14" s="637"/>
      <c r="CB14" s="637"/>
      <c r="CC14" s="637"/>
      <c r="CD14" s="637"/>
      <c r="CE14" s="637"/>
      <c r="CF14" s="637"/>
      <c r="CG14" s="637"/>
      <c r="CH14" s="637"/>
      <c r="CI14" s="637"/>
      <c r="CJ14" s="637"/>
      <c r="CK14" s="637"/>
      <c r="CL14" s="637"/>
      <c r="CM14" s="637"/>
      <c r="CN14" s="637"/>
      <c r="CO14" s="637"/>
      <c r="CP14" s="637"/>
      <c r="CQ14" s="637"/>
      <c r="CR14" s="637"/>
      <c r="CS14" s="637"/>
      <c r="CT14" s="637"/>
      <c r="CU14" s="637"/>
      <c r="CV14" s="637"/>
      <c r="CW14" s="637"/>
      <c r="CX14" s="637"/>
      <c r="CY14" s="637"/>
      <c r="CZ14" s="637"/>
      <c r="DA14" s="637"/>
      <c r="DB14" s="637"/>
      <c r="DC14" s="637"/>
      <c r="DD14" s="637"/>
      <c r="DE14" s="637"/>
      <c r="DF14" s="637"/>
      <c r="DG14" s="637"/>
      <c r="DH14" s="637"/>
      <c r="DI14" s="637"/>
      <c r="DJ14" s="637"/>
      <c r="DK14" s="637"/>
      <c r="DL14" s="637"/>
      <c r="DM14" s="637"/>
      <c r="DN14" s="637"/>
      <c r="DO14" s="637"/>
      <c r="DP14" s="637"/>
      <c r="DQ14" s="637"/>
      <c r="DR14" s="637"/>
      <c r="DS14" s="637"/>
      <c r="DT14" s="637"/>
      <c r="DU14" s="638"/>
      <c r="DV14" s="320"/>
      <c r="DW14" s="321"/>
      <c r="DX14" s="321"/>
      <c r="DY14" s="321"/>
      <c r="DZ14" s="321"/>
      <c r="EA14" s="321"/>
      <c r="EB14" s="321"/>
      <c r="EC14" s="321"/>
      <c r="ED14" s="322"/>
      <c r="EE14" s="642"/>
      <c r="EF14" s="643"/>
      <c r="EG14" s="643"/>
      <c r="EH14" s="643"/>
      <c r="EI14" s="643"/>
      <c r="EJ14" s="643"/>
      <c r="EK14" s="643"/>
      <c r="EL14" s="643"/>
      <c r="EM14" s="643"/>
      <c r="EN14" s="643"/>
      <c r="EO14" s="643"/>
      <c r="EP14" s="643"/>
      <c r="EQ14" s="643"/>
      <c r="ER14" s="643"/>
      <c r="ES14" s="643"/>
      <c r="ET14" s="643"/>
      <c r="EU14" s="643"/>
      <c r="EV14" s="643"/>
      <c r="EW14" s="643"/>
      <c r="EX14" s="643"/>
      <c r="EY14" s="644"/>
      <c r="FC14" s="49"/>
    </row>
    <row r="15" spans="1:159" ht="12.75" customHeight="1" x14ac:dyDescent="0.2">
      <c r="A15" s="24"/>
      <c r="B15" s="629" t="s">
        <v>136</v>
      </c>
      <c r="C15" s="629"/>
      <c r="D15" s="629"/>
      <c r="E15" s="629"/>
      <c r="F15" s="629"/>
      <c r="G15" s="629"/>
      <c r="H15" s="629"/>
      <c r="I15" s="629"/>
      <c r="J15" s="629"/>
      <c r="K15" s="629"/>
      <c r="L15" s="629"/>
      <c r="M15" s="629"/>
      <c r="N15" s="629"/>
      <c r="O15" s="629"/>
      <c r="P15" s="629"/>
      <c r="Q15" s="629"/>
      <c r="R15" s="629"/>
      <c r="S15" s="629"/>
      <c r="T15" s="629"/>
      <c r="U15" s="629"/>
      <c r="V15" s="629"/>
      <c r="W15" s="629"/>
      <c r="X15" s="629"/>
      <c r="Y15" s="629"/>
      <c r="Z15" s="629"/>
      <c r="AA15" s="629"/>
      <c r="AB15" s="629"/>
      <c r="AC15" s="629"/>
      <c r="AD15" s="629"/>
      <c r="AE15" s="629"/>
      <c r="AF15" s="629"/>
      <c r="AG15" s="629"/>
      <c r="AH15" s="629"/>
      <c r="AI15" s="629"/>
      <c r="AJ15" s="629"/>
      <c r="AK15" s="629"/>
      <c r="AL15" s="629"/>
      <c r="AM15" s="629"/>
      <c r="AN15" s="629"/>
      <c r="AO15" s="629"/>
      <c r="AP15" s="629"/>
      <c r="AQ15" s="629"/>
      <c r="AR15" s="629"/>
      <c r="AS15" s="629"/>
      <c r="AT15" s="629"/>
      <c r="AU15" s="629"/>
      <c r="AV15" s="629"/>
      <c r="AW15" s="629"/>
      <c r="AX15" s="629"/>
      <c r="AY15" s="629"/>
      <c r="AZ15" s="629"/>
      <c r="BA15" s="629"/>
      <c r="BB15" s="629"/>
      <c r="BC15" s="629"/>
      <c r="BD15" s="629"/>
      <c r="BE15" s="629"/>
      <c r="BF15" s="629"/>
      <c r="BG15" s="629"/>
      <c r="BH15" s="629"/>
      <c r="BI15" s="629"/>
      <c r="BJ15" s="629"/>
      <c r="BK15" s="629"/>
      <c r="BL15" s="629"/>
      <c r="BM15" s="629"/>
      <c r="BN15" s="629"/>
      <c r="BO15" s="629"/>
      <c r="BP15" s="629"/>
      <c r="BQ15" s="629"/>
      <c r="BR15" s="629"/>
      <c r="BS15" s="629"/>
      <c r="BT15" s="629"/>
      <c r="BU15" s="629"/>
      <c r="BV15" s="629"/>
      <c r="BW15" s="629"/>
      <c r="BX15" s="629"/>
      <c r="BY15" s="629"/>
      <c r="BZ15" s="629"/>
      <c r="CA15" s="629"/>
      <c r="CB15" s="629"/>
      <c r="CC15" s="629"/>
      <c r="CD15" s="629"/>
      <c r="CE15" s="629"/>
      <c r="CF15" s="629"/>
      <c r="CG15" s="629"/>
      <c r="CH15" s="629"/>
      <c r="CI15" s="629"/>
      <c r="CJ15" s="629"/>
      <c r="CK15" s="629"/>
      <c r="CL15" s="629"/>
      <c r="CM15" s="629"/>
      <c r="CN15" s="629"/>
      <c r="CO15" s="629"/>
      <c r="CP15" s="629"/>
      <c r="CQ15" s="629"/>
      <c r="CR15" s="629"/>
      <c r="CS15" s="629"/>
      <c r="CT15" s="629"/>
      <c r="CU15" s="629"/>
      <c r="CV15" s="629"/>
      <c r="CW15" s="629"/>
      <c r="CX15" s="629"/>
      <c r="CY15" s="629"/>
      <c r="CZ15" s="629"/>
      <c r="DA15" s="629"/>
      <c r="DB15" s="629"/>
      <c r="DC15" s="629"/>
      <c r="DD15" s="629"/>
      <c r="DE15" s="629"/>
      <c r="DF15" s="629"/>
      <c r="DG15" s="629"/>
      <c r="DH15" s="629"/>
      <c r="DI15" s="629"/>
      <c r="DJ15" s="629"/>
      <c r="DK15" s="629"/>
      <c r="DL15" s="629"/>
      <c r="DM15" s="629"/>
      <c r="DN15" s="629"/>
      <c r="DO15" s="629"/>
      <c r="DP15" s="629"/>
      <c r="DQ15" s="629"/>
      <c r="DR15" s="629"/>
      <c r="DS15" s="629"/>
      <c r="DT15" s="629"/>
      <c r="DU15" s="630"/>
      <c r="DV15" s="241" t="s">
        <v>17</v>
      </c>
      <c r="DW15" s="242"/>
      <c r="DX15" s="242"/>
      <c r="DY15" s="242"/>
      <c r="DZ15" s="242"/>
      <c r="EA15" s="242"/>
      <c r="EB15" s="242"/>
      <c r="EC15" s="242"/>
      <c r="ED15" s="243"/>
      <c r="EE15" s="623"/>
      <c r="EF15" s="624"/>
      <c r="EG15" s="624"/>
      <c r="EH15" s="624"/>
      <c r="EI15" s="624"/>
      <c r="EJ15" s="624"/>
      <c r="EK15" s="624"/>
      <c r="EL15" s="624"/>
      <c r="EM15" s="624"/>
      <c r="EN15" s="624"/>
      <c r="EO15" s="624"/>
      <c r="EP15" s="624"/>
      <c r="EQ15" s="624"/>
      <c r="ER15" s="624"/>
      <c r="ES15" s="624"/>
      <c r="ET15" s="624"/>
      <c r="EU15" s="624"/>
      <c r="EV15" s="624"/>
      <c r="EW15" s="624"/>
      <c r="EX15" s="624"/>
      <c r="EY15" s="625"/>
      <c r="FC15" s="50"/>
    </row>
    <row r="16" spans="1:159" ht="24.75" customHeight="1" x14ac:dyDescent="0.2">
      <c r="A16" s="24"/>
      <c r="B16" s="315" t="s">
        <v>137</v>
      </c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5"/>
      <c r="CZ16" s="315"/>
      <c r="DA16" s="315"/>
      <c r="DB16" s="315"/>
      <c r="DC16" s="315"/>
      <c r="DD16" s="315"/>
      <c r="DE16" s="315"/>
      <c r="DF16" s="315"/>
      <c r="DG16" s="315"/>
      <c r="DH16" s="315"/>
      <c r="DI16" s="315"/>
      <c r="DJ16" s="315"/>
      <c r="DK16" s="315"/>
      <c r="DL16" s="315"/>
      <c r="DM16" s="315"/>
      <c r="DN16" s="315"/>
      <c r="DO16" s="315"/>
      <c r="DP16" s="315"/>
      <c r="DQ16" s="315"/>
      <c r="DR16" s="315"/>
      <c r="DS16" s="315"/>
      <c r="DT16" s="315"/>
      <c r="DU16" s="316"/>
      <c r="DV16" s="241" t="s">
        <v>18</v>
      </c>
      <c r="DW16" s="242"/>
      <c r="DX16" s="242"/>
      <c r="DY16" s="242"/>
      <c r="DZ16" s="242"/>
      <c r="EA16" s="242"/>
      <c r="EB16" s="242"/>
      <c r="EC16" s="242"/>
      <c r="ED16" s="243"/>
      <c r="EE16" s="623">
        <v>122.2</v>
      </c>
      <c r="EF16" s="624"/>
      <c r="EG16" s="624"/>
      <c r="EH16" s="624"/>
      <c r="EI16" s="624"/>
      <c r="EJ16" s="624"/>
      <c r="EK16" s="624"/>
      <c r="EL16" s="624"/>
      <c r="EM16" s="624"/>
      <c r="EN16" s="624"/>
      <c r="EO16" s="624"/>
      <c r="EP16" s="624"/>
      <c r="EQ16" s="624"/>
      <c r="ER16" s="624"/>
      <c r="ES16" s="624"/>
      <c r="ET16" s="624"/>
      <c r="EU16" s="624"/>
      <c r="EV16" s="624"/>
      <c r="EW16" s="624"/>
      <c r="EX16" s="624"/>
      <c r="EY16" s="625"/>
    </row>
    <row r="17" spans="1:159" ht="12.75" customHeight="1" x14ac:dyDescent="0.2">
      <c r="A17" s="24"/>
      <c r="B17" s="626" t="s">
        <v>138</v>
      </c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6"/>
      <c r="T17" s="626"/>
      <c r="U17" s="626"/>
      <c r="V17" s="626"/>
      <c r="W17" s="626"/>
      <c r="X17" s="626"/>
      <c r="Y17" s="626"/>
      <c r="Z17" s="626"/>
      <c r="AA17" s="626"/>
      <c r="AB17" s="626"/>
      <c r="AC17" s="626"/>
      <c r="AD17" s="626"/>
      <c r="AE17" s="626"/>
      <c r="AF17" s="626"/>
      <c r="AG17" s="626"/>
      <c r="AH17" s="626"/>
      <c r="AI17" s="626"/>
      <c r="AJ17" s="626"/>
      <c r="AK17" s="626"/>
      <c r="AL17" s="626"/>
      <c r="AM17" s="626"/>
      <c r="AN17" s="626"/>
      <c r="AO17" s="626"/>
      <c r="AP17" s="626"/>
      <c r="AQ17" s="626"/>
      <c r="AR17" s="626"/>
      <c r="AS17" s="626"/>
      <c r="AT17" s="626"/>
      <c r="AU17" s="626"/>
      <c r="AV17" s="626"/>
      <c r="AW17" s="626"/>
      <c r="AX17" s="626"/>
      <c r="AY17" s="626"/>
      <c r="AZ17" s="626"/>
      <c r="BA17" s="626"/>
      <c r="BB17" s="626"/>
      <c r="BC17" s="626"/>
      <c r="BD17" s="626"/>
      <c r="BE17" s="626"/>
      <c r="BF17" s="626"/>
      <c r="BG17" s="626"/>
      <c r="BH17" s="626"/>
      <c r="BI17" s="626"/>
      <c r="BJ17" s="626"/>
      <c r="BK17" s="626"/>
      <c r="BL17" s="626"/>
      <c r="BM17" s="626"/>
      <c r="BN17" s="626"/>
      <c r="BO17" s="626"/>
      <c r="BP17" s="626"/>
      <c r="BQ17" s="626"/>
      <c r="BR17" s="626"/>
      <c r="BS17" s="626"/>
      <c r="BT17" s="626"/>
      <c r="BU17" s="626"/>
      <c r="BV17" s="626"/>
      <c r="BW17" s="626"/>
      <c r="BX17" s="626"/>
      <c r="BY17" s="626"/>
      <c r="BZ17" s="626"/>
      <c r="CA17" s="626"/>
      <c r="CB17" s="626"/>
      <c r="CC17" s="626"/>
      <c r="CD17" s="626"/>
      <c r="CE17" s="626"/>
      <c r="CF17" s="626"/>
      <c r="CG17" s="626"/>
      <c r="CH17" s="626"/>
      <c r="CI17" s="626"/>
      <c r="CJ17" s="626"/>
      <c r="CK17" s="626"/>
      <c r="CL17" s="626"/>
      <c r="CM17" s="626"/>
      <c r="CN17" s="626"/>
      <c r="CO17" s="626"/>
      <c r="CP17" s="626"/>
      <c r="CQ17" s="626"/>
      <c r="CR17" s="626"/>
      <c r="CS17" s="626"/>
      <c r="CT17" s="626"/>
      <c r="CU17" s="626"/>
      <c r="CV17" s="626"/>
      <c r="CW17" s="626"/>
      <c r="CX17" s="626"/>
      <c r="CY17" s="626"/>
      <c r="CZ17" s="626"/>
      <c r="DA17" s="626"/>
      <c r="DB17" s="626"/>
      <c r="DC17" s="626"/>
      <c r="DD17" s="626"/>
      <c r="DE17" s="626"/>
      <c r="DF17" s="626"/>
      <c r="DG17" s="626"/>
      <c r="DH17" s="626"/>
      <c r="DI17" s="626"/>
      <c r="DJ17" s="626"/>
      <c r="DK17" s="626"/>
      <c r="DL17" s="626"/>
      <c r="DM17" s="626"/>
      <c r="DN17" s="626"/>
      <c r="DO17" s="626"/>
      <c r="DP17" s="626"/>
      <c r="DQ17" s="626"/>
      <c r="DR17" s="626"/>
      <c r="DS17" s="626"/>
      <c r="DT17" s="626"/>
      <c r="DU17" s="627"/>
      <c r="DV17" s="241" t="s">
        <v>19</v>
      </c>
      <c r="DW17" s="242"/>
      <c r="DX17" s="242"/>
      <c r="DY17" s="242"/>
      <c r="DZ17" s="242"/>
      <c r="EA17" s="242"/>
      <c r="EB17" s="242"/>
      <c r="EC17" s="242"/>
      <c r="ED17" s="243"/>
      <c r="EE17" s="623">
        <v>122.2</v>
      </c>
      <c r="EF17" s="624"/>
      <c r="EG17" s="624"/>
      <c r="EH17" s="624"/>
      <c r="EI17" s="624"/>
      <c r="EJ17" s="624"/>
      <c r="EK17" s="624"/>
      <c r="EL17" s="624"/>
      <c r="EM17" s="624"/>
      <c r="EN17" s="624"/>
      <c r="EO17" s="624"/>
      <c r="EP17" s="624"/>
      <c r="EQ17" s="624"/>
      <c r="ER17" s="624"/>
      <c r="ES17" s="624"/>
      <c r="ET17" s="624"/>
      <c r="EU17" s="624"/>
      <c r="EV17" s="624"/>
      <c r="EW17" s="624"/>
      <c r="EX17" s="624"/>
      <c r="EY17" s="625"/>
    </row>
    <row r="18" spans="1:159" ht="12.75" customHeight="1" x14ac:dyDescent="0.2">
      <c r="A18" s="24"/>
      <c r="B18" s="315" t="s">
        <v>139</v>
      </c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315"/>
      <c r="BP18" s="315"/>
      <c r="BQ18" s="315"/>
      <c r="BR18" s="315"/>
      <c r="BS18" s="315"/>
      <c r="BT18" s="315"/>
      <c r="BU18" s="315"/>
      <c r="BV18" s="315"/>
      <c r="BW18" s="315"/>
      <c r="BX18" s="315"/>
      <c r="BY18" s="315"/>
      <c r="BZ18" s="315"/>
      <c r="CA18" s="315"/>
      <c r="CB18" s="315"/>
      <c r="CC18" s="315"/>
      <c r="CD18" s="315"/>
      <c r="CE18" s="315"/>
      <c r="CF18" s="315"/>
      <c r="CG18" s="315"/>
      <c r="CH18" s="315"/>
      <c r="CI18" s="315"/>
      <c r="CJ18" s="315"/>
      <c r="CK18" s="315"/>
      <c r="CL18" s="315"/>
      <c r="CM18" s="315"/>
      <c r="CN18" s="315"/>
      <c r="CO18" s="315"/>
      <c r="CP18" s="315"/>
      <c r="CQ18" s="315"/>
      <c r="CR18" s="315"/>
      <c r="CS18" s="315"/>
      <c r="CT18" s="315"/>
      <c r="CU18" s="315"/>
      <c r="CV18" s="315"/>
      <c r="CW18" s="315"/>
      <c r="CX18" s="315"/>
      <c r="CY18" s="315"/>
      <c r="CZ18" s="315"/>
      <c r="DA18" s="315"/>
      <c r="DB18" s="315"/>
      <c r="DC18" s="315"/>
      <c r="DD18" s="315"/>
      <c r="DE18" s="315"/>
      <c r="DF18" s="315"/>
      <c r="DG18" s="315"/>
      <c r="DH18" s="315"/>
      <c r="DI18" s="315"/>
      <c r="DJ18" s="315"/>
      <c r="DK18" s="315"/>
      <c r="DL18" s="315"/>
      <c r="DM18" s="315"/>
      <c r="DN18" s="315"/>
      <c r="DO18" s="315"/>
      <c r="DP18" s="315"/>
      <c r="DQ18" s="315"/>
      <c r="DR18" s="315"/>
      <c r="DS18" s="315"/>
      <c r="DT18" s="315"/>
      <c r="DU18" s="316"/>
      <c r="DV18" s="241" t="s">
        <v>20</v>
      </c>
      <c r="DW18" s="242"/>
      <c r="DX18" s="242"/>
      <c r="DY18" s="242"/>
      <c r="DZ18" s="242"/>
      <c r="EA18" s="242"/>
      <c r="EB18" s="242"/>
      <c r="EC18" s="242"/>
      <c r="ED18" s="243"/>
      <c r="EE18" s="623">
        <v>53</v>
      </c>
      <c r="EF18" s="624"/>
      <c r="EG18" s="624"/>
      <c r="EH18" s="624"/>
      <c r="EI18" s="624"/>
      <c r="EJ18" s="624"/>
      <c r="EK18" s="624"/>
      <c r="EL18" s="624"/>
      <c r="EM18" s="624"/>
      <c r="EN18" s="624"/>
      <c r="EO18" s="624"/>
      <c r="EP18" s="624"/>
      <c r="EQ18" s="624"/>
      <c r="ER18" s="624"/>
      <c r="ES18" s="624"/>
      <c r="ET18" s="624"/>
      <c r="EU18" s="624"/>
      <c r="EV18" s="624"/>
      <c r="EW18" s="624"/>
      <c r="EX18" s="624"/>
      <c r="EY18" s="625"/>
    </row>
    <row r="19" spans="1:159" ht="12.75" customHeight="1" x14ac:dyDescent="0.2">
      <c r="A19" s="24"/>
      <c r="B19" s="626" t="s">
        <v>221</v>
      </c>
      <c r="C19" s="62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  <c r="AA19" s="626"/>
      <c r="AB19" s="626"/>
      <c r="AC19" s="626"/>
      <c r="AD19" s="626"/>
      <c r="AE19" s="626"/>
      <c r="AF19" s="626"/>
      <c r="AG19" s="626"/>
      <c r="AH19" s="626"/>
      <c r="AI19" s="626"/>
      <c r="AJ19" s="626"/>
      <c r="AK19" s="626"/>
      <c r="AL19" s="626"/>
      <c r="AM19" s="626"/>
      <c r="AN19" s="626"/>
      <c r="AO19" s="626"/>
      <c r="AP19" s="626"/>
      <c r="AQ19" s="626"/>
      <c r="AR19" s="626"/>
      <c r="AS19" s="626"/>
      <c r="AT19" s="626"/>
      <c r="AU19" s="626"/>
      <c r="AV19" s="626"/>
      <c r="AW19" s="626"/>
      <c r="AX19" s="626"/>
      <c r="AY19" s="626"/>
      <c r="AZ19" s="626"/>
      <c r="BA19" s="626"/>
      <c r="BB19" s="626"/>
      <c r="BC19" s="626"/>
      <c r="BD19" s="626"/>
      <c r="BE19" s="626"/>
      <c r="BF19" s="626"/>
      <c r="BG19" s="626"/>
      <c r="BH19" s="626"/>
      <c r="BI19" s="626"/>
      <c r="BJ19" s="626"/>
      <c r="BK19" s="626"/>
      <c r="BL19" s="626"/>
      <c r="BM19" s="626"/>
      <c r="BN19" s="626"/>
      <c r="BO19" s="626"/>
      <c r="BP19" s="626"/>
      <c r="BQ19" s="626"/>
      <c r="BR19" s="626"/>
      <c r="BS19" s="626"/>
      <c r="BT19" s="626"/>
      <c r="BU19" s="626"/>
      <c r="BV19" s="626"/>
      <c r="BW19" s="626"/>
      <c r="BX19" s="626"/>
      <c r="BY19" s="626"/>
      <c r="BZ19" s="626"/>
      <c r="CA19" s="626"/>
      <c r="CB19" s="626"/>
      <c r="CC19" s="626"/>
      <c r="CD19" s="626"/>
      <c r="CE19" s="626"/>
      <c r="CF19" s="626"/>
      <c r="CG19" s="626"/>
      <c r="CH19" s="626"/>
      <c r="CI19" s="626"/>
      <c r="CJ19" s="626"/>
      <c r="CK19" s="626"/>
      <c r="CL19" s="626"/>
      <c r="CM19" s="626"/>
      <c r="CN19" s="626"/>
      <c r="CO19" s="626"/>
      <c r="CP19" s="626"/>
      <c r="CQ19" s="626"/>
      <c r="CR19" s="626"/>
      <c r="CS19" s="626"/>
      <c r="CT19" s="626"/>
      <c r="CU19" s="626"/>
      <c r="CV19" s="626"/>
      <c r="CW19" s="626"/>
      <c r="CX19" s="626"/>
      <c r="CY19" s="626"/>
      <c r="CZ19" s="626"/>
      <c r="DA19" s="626"/>
      <c r="DB19" s="626"/>
      <c r="DC19" s="626"/>
      <c r="DD19" s="626"/>
      <c r="DE19" s="626"/>
      <c r="DF19" s="626"/>
      <c r="DG19" s="626"/>
      <c r="DH19" s="626"/>
      <c r="DI19" s="626"/>
      <c r="DJ19" s="626"/>
      <c r="DK19" s="626"/>
      <c r="DL19" s="626"/>
      <c r="DM19" s="626"/>
      <c r="DN19" s="626"/>
      <c r="DO19" s="626"/>
      <c r="DP19" s="626"/>
      <c r="DQ19" s="626"/>
      <c r="DR19" s="626"/>
      <c r="DS19" s="626"/>
      <c r="DT19" s="626"/>
      <c r="DU19" s="627"/>
      <c r="DV19" s="241" t="s">
        <v>21</v>
      </c>
      <c r="DW19" s="242"/>
      <c r="DX19" s="242"/>
      <c r="DY19" s="242"/>
      <c r="DZ19" s="242"/>
      <c r="EA19" s="242"/>
      <c r="EB19" s="242"/>
      <c r="EC19" s="242"/>
      <c r="ED19" s="243"/>
      <c r="EE19" s="623">
        <v>37.200000000000003</v>
      </c>
      <c r="EF19" s="624"/>
      <c r="EG19" s="624"/>
      <c r="EH19" s="624"/>
      <c r="EI19" s="624"/>
      <c r="EJ19" s="624"/>
      <c r="EK19" s="624"/>
      <c r="EL19" s="624"/>
      <c r="EM19" s="624"/>
      <c r="EN19" s="624"/>
      <c r="EO19" s="624"/>
      <c r="EP19" s="624"/>
      <c r="EQ19" s="624"/>
      <c r="ER19" s="624"/>
      <c r="ES19" s="624"/>
      <c r="ET19" s="624"/>
      <c r="EU19" s="624"/>
      <c r="EV19" s="624"/>
      <c r="EW19" s="624"/>
      <c r="EX19" s="624"/>
      <c r="EY19" s="625"/>
      <c r="FC19" s="227"/>
    </row>
    <row r="20" spans="1:159" ht="12.75" customHeight="1" x14ac:dyDescent="0.2">
      <c r="A20" s="24"/>
      <c r="B20" s="315" t="s">
        <v>204</v>
      </c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5"/>
      <c r="BO20" s="315"/>
      <c r="BP20" s="315"/>
      <c r="BQ20" s="315"/>
      <c r="BR20" s="315"/>
      <c r="BS20" s="315"/>
      <c r="BT20" s="315"/>
      <c r="BU20" s="315"/>
      <c r="BV20" s="315"/>
      <c r="BW20" s="315"/>
      <c r="BX20" s="315"/>
      <c r="BY20" s="315"/>
      <c r="BZ20" s="315"/>
      <c r="CA20" s="315"/>
      <c r="CB20" s="315"/>
      <c r="CC20" s="315"/>
      <c r="CD20" s="315"/>
      <c r="CE20" s="315"/>
      <c r="CF20" s="315"/>
      <c r="CG20" s="315"/>
      <c r="CH20" s="315"/>
      <c r="CI20" s="315"/>
      <c r="CJ20" s="315"/>
      <c r="CK20" s="315"/>
      <c r="CL20" s="315"/>
      <c r="CM20" s="315"/>
      <c r="CN20" s="315"/>
      <c r="CO20" s="315"/>
      <c r="CP20" s="315"/>
      <c r="CQ20" s="315"/>
      <c r="CR20" s="315"/>
      <c r="CS20" s="315"/>
      <c r="CT20" s="315"/>
      <c r="CU20" s="315"/>
      <c r="CV20" s="315"/>
      <c r="CW20" s="315"/>
      <c r="CX20" s="315"/>
      <c r="CY20" s="315"/>
      <c r="CZ20" s="315"/>
      <c r="DA20" s="315"/>
      <c r="DB20" s="315"/>
      <c r="DC20" s="315"/>
      <c r="DD20" s="315"/>
      <c r="DE20" s="315"/>
      <c r="DF20" s="315"/>
      <c r="DG20" s="315"/>
      <c r="DH20" s="315"/>
      <c r="DI20" s="315"/>
      <c r="DJ20" s="315"/>
      <c r="DK20" s="315"/>
      <c r="DL20" s="315"/>
      <c r="DM20" s="315"/>
      <c r="DN20" s="315"/>
      <c r="DO20" s="315"/>
      <c r="DP20" s="315"/>
      <c r="DQ20" s="315"/>
      <c r="DR20" s="315"/>
      <c r="DS20" s="315"/>
      <c r="DT20" s="315"/>
      <c r="DU20" s="316"/>
      <c r="DV20" s="241" t="s">
        <v>22</v>
      </c>
      <c r="DW20" s="242"/>
      <c r="DX20" s="242"/>
      <c r="DY20" s="242"/>
      <c r="DZ20" s="242"/>
      <c r="EA20" s="242"/>
      <c r="EB20" s="242"/>
      <c r="EC20" s="242"/>
      <c r="ED20" s="243"/>
      <c r="EE20" s="623"/>
      <c r="EF20" s="624"/>
      <c r="EG20" s="624"/>
      <c r="EH20" s="624"/>
      <c r="EI20" s="624"/>
      <c r="EJ20" s="624"/>
      <c r="EK20" s="624"/>
      <c r="EL20" s="624"/>
      <c r="EM20" s="624"/>
      <c r="EN20" s="624"/>
      <c r="EO20" s="624"/>
      <c r="EP20" s="624"/>
      <c r="EQ20" s="624"/>
      <c r="ER20" s="624"/>
      <c r="ES20" s="624"/>
      <c r="ET20" s="624"/>
      <c r="EU20" s="624"/>
      <c r="EV20" s="624"/>
      <c r="EW20" s="624"/>
      <c r="EX20" s="624"/>
      <c r="EY20" s="625"/>
      <c r="FC20" s="227"/>
    </row>
    <row r="21" spans="1:159" ht="12.75" customHeight="1" x14ac:dyDescent="0.2">
      <c r="A21" s="24"/>
      <c r="B21" s="325" t="s">
        <v>140</v>
      </c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B21" s="325"/>
      <c r="BC21" s="325"/>
      <c r="BD21" s="325"/>
      <c r="BE21" s="325"/>
      <c r="BF21" s="325"/>
      <c r="BG21" s="325"/>
      <c r="BH21" s="325"/>
      <c r="BI21" s="325"/>
      <c r="BJ21" s="325"/>
      <c r="BK21" s="325"/>
      <c r="BL21" s="325"/>
      <c r="BM21" s="325"/>
      <c r="BN21" s="325"/>
      <c r="BO21" s="325"/>
      <c r="BP21" s="325"/>
      <c r="BQ21" s="325"/>
      <c r="BR21" s="325"/>
      <c r="BS21" s="325"/>
      <c r="BT21" s="325"/>
      <c r="BU21" s="325"/>
      <c r="BV21" s="325"/>
      <c r="BW21" s="325"/>
      <c r="BX21" s="325"/>
      <c r="BY21" s="325"/>
      <c r="BZ21" s="325"/>
      <c r="CA21" s="325"/>
      <c r="CB21" s="325"/>
      <c r="CC21" s="325"/>
      <c r="CD21" s="325"/>
      <c r="CE21" s="325"/>
      <c r="CF21" s="325"/>
      <c r="CG21" s="325"/>
      <c r="CH21" s="325"/>
      <c r="CI21" s="325"/>
      <c r="CJ21" s="325"/>
      <c r="CK21" s="325"/>
      <c r="CL21" s="325"/>
      <c r="CM21" s="325"/>
      <c r="CN21" s="325"/>
      <c r="CO21" s="325"/>
      <c r="CP21" s="325"/>
      <c r="CQ21" s="325"/>
      <c r="CR21" s="325"/>
      <c r="CS21" s="325"/>
      <c r="CT21" s="325"/>
      <c r="CU21" s="325"/>
      <c r="CV21" s="325"/>
      <c r="CW21" s="325"/>
      <c r="CX21" s="325"/>
      <c r="CY21" s="325"/>
      <c r="CZ21" s="325"/>
      <c r="DA21" s="325"/>
      <c r="DB21" s="325"/>
      <c r="DC21" s="325"/>
      <c r="DD21" s="325"/>
      <c r="DE21" s="325"/>
      <c r="DF21" s="325"/>
      <c r="DG21" s="325"/>
      <c r="DH21" s="325"/>
      <c r="DI21" s="325"/>
      <c r="DJ21" s="325"/>
      <c r="DK21" s="325"/>
      <c r="DL21" s="325"/>
      <c r="DM21" s="325"/>
      <c r="DN21" s="325"/>
      <c r="DO21" s="325"/>
      <c r="DP21" s="325"/>
      <c r="DQ21" s="325"/>
      <c r="DR21" s="325"/>
      <c r="DS21" s="325"/>
      <c r="DT21" s="325"/>
      <c r="DU21" s="326"/>
      <c r="DV21" s="241" t="s">
        <v>23</v>
      </c>
      <c r="DW21" s="242"/>
      <c r="DX21" s="242"/>
      <c r="DY21" s="242"/>
      <c r="DZ21" s="242"/>
      <c r="EA21" s="242"/>
      <c r="EB21" s="242"/>
      <c r="EC21" s="242"/>
      <c r="ED21" s="243"/>
      <c r="EE21" s="623"/>
      <c r="EF21" s="624"/>
      <c r="EG21" s="624"/>
      <c r="EH21" s="624"/>
      <c r="EI21" s="624"/>
      <c r="EJ21" s="624"/>
      <c r="EK21" s="624"/>
      <c r="EL21" s="624"/>
      <c r="EM21" s="624"/>
      <c r="EN21" s="624"/>
      <c r="EO21" s="624"/>
      <c r="EP21" s="624"/>
      <c r="EQ21" s="624"/>
      <c r="ER21" s="624"/>
      <c r="ES21" s="624"/>
      <c r="ET21" s="624"/>
      <c r="EU21" s="624"/>
      <c r="EV21" s="624"/>
      <c r="EW21" s="624"/>
      <c r="EX21" s="624"/>
      <c r="EY21" s="625"/>
      <c r="FC21" s="70"/>
    </row>
    <row r="22" spans="1:159" x14ac:dyDescent="0.2">
      <c r="FC22" s="78"/>
    </row>
    <row r="24" spans="1:159" x14ac:dyDescent="0.2">
      <c r="FC24" s="49"/>
    </row>
    <row r="25" spans="1:159" x14ac:dyDescent="0.2">
      <c r="FC25" s="49"/>
    </row>
    <row r="26" spans="1:159" x14ac:dyDescent="0.2">
      <c r="FC26" s="49"/>
    </row>
    <row r="27" spans="1:159" x14ac:dyDescent="0.2">
      <c r="FC27" s="50"/>
    </row>
  </sheetData>
  <sheetProtection algorithmName="SHA-512" hashValue="FIImMhMEJR+sw9pz4rmIJxfVJdOFMCeRC0Xqjy/jdD9fn3neNyl6/aVWdySd03kMF3EDaAE8SacZbfeybUyjKw==" saltValue="8PiPIo2G0jOku8E5KG9jGw==" spinCount="100000" sheet="1" objects="1" scenarios="1"/>
  <mergeCells count="50">
    <mergeCell ref="EE21:EY21"/>
    <mergeCell ref="EE7:EY8"/>
    <mergeCell ref="EE9:EY10"/>
    <mergeCell ref="EE11:EY12"/>
    <mergeCell ref="EE13:EY14"/>
    <mergeCell ref="EE15:EY15"/>
    <mergeCell ref="EE16:EY16"/>
    <mergeCell ref="EE17:EY17"/>
    <mergeCell ref="EE18:EY18"/>
    <mergeCell ref="EE19:EY19"/>
    <mergeCell ref="EE20:EY20"/>
    <mergeCell ref="DV21:ED21"/>
    <mergeCell ref="DV7:ED8"/>
    <mergeCell ref="DV9:ED10"/>
    <mergeCell ref="DV13:ED14"/>
    <mergeCell ref="DV11:ED12"/>
    <mergeCell ref="DV16:ED16"/>
    <mergeCell ref="DV17:ED17"/>
    <mergeCell ref="DV18:ED18"/>
    <mergeCell ref="DV19:ED19"/>
    <mergeCell ref="DV15:ED15"/>
    <mergeCell ref="DV20:ED20"/>
    <mergeCell ref="B1:EX1"/>
    <mergeCell ref="B2:EX2"/>
    <mergeCell ref="B15:DU15"/>
    <mergeCell ref="B16:DU16"/>
    <mergeCell ref="B11:DU11"/>
    <mergeCell ref="B12:DU12"/>
    <mergeCell ref="B13:DU13"/>
    <mergeCell ref="EE4:EY4"/>
    <mergeCell ref="EE5:EY5"/>
    <mergeCell ref="EE6:EY6"/>
    <mergeCell ref="DV4:ED4"/>
    <mergeCell ref="DV5:ED5"/>
    <mergeCell ref="DV6:ED6"/>
    <mergeCell ref="B14:DU14"/>
    <mergeCell ref="B7:DU7"/>
    <mergeCell ref="B8:DU8"/>
    <mergeCell ref="B21:DU21"/>
    <mergeCell ref="B17:DU17"/>
    <mergeCell ref="B18:DU18"/>
    <mergeCell ref="B19:DU19"/>
    <mergeCell ref="B20:DU20"/>
    <mergeCell ref="FC9:FC10"/>
    <mergeCell ref="FC19:FC20"/>
    <mergeCell ref="A4:DU4"/>
    <mergeCell ref="A5:DU5"/>
    <mergeCell ref="B6:DU6"/>
    <mergeCell ref="B9:DU9"/>
    <mergeCell ref="B10:DU10"/>
  </mergeCells>
  <phoneticPr fontId="7" type="noConversion"/>
  <hyperlinks>
    <hyperlink ref="FC1" location="ПРОВЕРКА!B1571" display="Количество ошибок в разделе 24"/>
  </hyperlink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33"/>
  <sheetViews>
    <sheetView view="pageBreakPreview" zoomScaleNormal="100" zoomScaleSheetLayoutView="100" workbookViewId="0">
      <selection activeCell="EC11" sqref="EC11:EY12"/>
    </sheetView>
  </sheetViews>
  <sheetFormatPr defaultColWidth="0.85546875" defaultRowHeight="12.75" x14ac:dyDescent="0.2"/>
  <cols>
    <col min="1" max="158" width="0.85546875" style="1"/>
    <col min="159" max="159" width="18.85546875" style="1" customWidth="1"/>
    <col min="160" max="16384" width="0.85546875" style="1"/>
  </cols>
  <sheetData>
    <row r="1" spans="1:159" ht="33" customHeight="1" x14ac:dyDescent="0.25">
      <c r="B1" s="628" t="s">
        <v>25</v>
      </c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  <c r="Q1" s="628"/>
      <c r="R1" s="628"/>
      <c r="S1" s="628"/>
      <c r="T1" s="628"/>
      <c r="U1" s="628"/>
      <c r="V1" s="628"/>
      <c r="W1" s="628"/>
      <c r="X1" s="628"/>
      <c r="Y1" s="628"/>
      <c r="Z1" s="628"/>
      <c r="AA1" s="628"/>
      <c r="AB1" s="628"/>
      <c r="AC1" s="628"/>
      <c r="AD1" s="628"/>
      <c r="AE1" s="628"/>
      <c r="AF1" s="628"/>
      <c r="AG1" s="628"/>
      <c r="AH1" s="628"/>
      <c r="AI1" s="628"/>
      <c r="AJ1" s="628"/>
      <c r="AK1" s="628"/>
      <c r="AL1" s="628"/>
      <c r="AM1" s="628"/>
      <c r="AN1" s="628"/>
      <c r="AO1" s="628"/>
      <c r="AP1" s="628"/>
      <c r="AQ1" s="628"/>
      <c r="AR1" s="628"/>
      <c r="AS1" s="628"/>
      <c r="AT1" s="628"/>
      <c r="AU1" s="628"/>
      <c r="AV1" s="628"/>
      <c r="AW1" s="628"/>
      <c r="AX1" s="628"/>
      <c r="AY1" s="628"/>
      <c r="AZ1" s="628"/>
      <c r="BA1" s="628"/>
      <c r="BB1" s="628"/>
      <c r="BC1" s="628"/>
      <c r="BD1" s="628"/>
      <c r="BE1" s="628"/>
      <c r="BF1" s="628"/>
      <c r="BG1" s="628"/>
      <c r="BH1" s="628"/>
      <c r="BI1" s="628"/>
      <c r="BJ1" s="628"/>
      <c r="BK1" s="628"/>
      <c r="BL1" s="628"/>
      <c r="BM1" s="628"/>
      <c r="BN1" s="628"/>
      <c r="BO1" s="628"/>
      <c r="BP1" s="628"/>
      <c r="BQ1" s="628"/>
      <c r="BR1" s="628"/>
      <c r="BS1" s="628"/>
      <c r="BT1" s="628"/>
      <c r="BU1" s="628"/>
      <c r="BV1" s="628"/>
      <c r="BW1" s="628"/>
      <c r="BX1" s="628"/>
      <c r="BY1" s="628"/>
      <c r="BZ1" s="628"/>
      <c r="CA1" s="628"/>
      <c r="CB1" s="628"/>
      <c r="CC1" s="628"/>
      <c r="CD1" s="628"/>
      <c r="CE1" s="628"/>
      <c r="CF1" s="628"/>
      <c r="CG1" s="628"/>
      <c r="CH1" s="628"/>
      <c r="CI1" s="628"/>
      <c r="CJ1" s="628"/>
      <c r="CK1" s="628"/>
      <c r="CL1" s="628"/>
      <c r="CM1" s="628"/>
      <c r="CN1" s="628"/>
      <c r="CO1" s="628"/>
      <c r="CP1" s="628"/>
      <c r="CQ1" s="628"/>
      <c r="CR1" s="628"/>
      <c r="CS1" s="628"/>
      <c r="CT1" s="628"/>
      <c r="CU1" s="628"/>
      <c r="CV1" s="628"/>
      <c r="CW1" s="628"/>
      <c r="CX1" s="628"/>
      <c r="CY1" s="628"/>
      <c r="CZ1" s="628"/>
      <c r="DA1" s="628"/>
      <c r="DB1" s="628"/>
      <c r="DC1" s="628"/>
      <c r="DD1" s="628"/>
      <c r="DE1" s="628"/>
      <c r="DF1" s="628"/>
      <c r="DG1" s="628"/>
      <c r="DH1" s="628"/>
      <c r="DI1" s="628"/>
      <c r="DJ1" s="628"/>
      <c r="DK1" s="628"/>
      <c r="DL1" s="628"/>
      <c r="DM1" s="628"/>
      <c r="DN1" s="628"/>
      <c r="DO1" s="628"/>
      <c r="DP1" s="628"/>
      <c r="DQ1" s="628"/>
      <c r="DR1" s="628"/>
      <c r="DS1" s="628"/>
      <c r="DT1" s="628"/>
      <c r="DU1" s="628"/>
      <c r="DV1" s="628"/>
      <c r="DW1" s="628"/>
      <c r="DX1" s="628"/>
      <c r="DY1" s="628"/>
      <c r="DZ1" s="628"/>
      <c r="EA1" s="628"/>
      <c r="EB1" s="628"/>
      <c r="EC1" s="628"/>
      <c r="ED1" s="628"/>
      <c r="EE1" s="628"/>
      <c r="EF1" s="628"/>
      <c r="EG1" s="628"/>
      <c r="EH1" s="628"/>
      <c r="EI1" s="628"/>
      <c r="EJ1" s="628"/>
      <c r="EK1" s="628"/>
      <c r="EL1" s="628"/>
      <c r="EM1" s="628"/>
      <c r="EN1" s="628"/>
      <c r="EO1" s="628"/>
      <c r="EP1" s="628"/>
      <c r="EQ1" s="628"/>
      <c r="ER1" s="628"/>
      <c r="ES1" s="628"/>
      <c r="ET1" s="628"/>
      <c r="EU1" s="628"/>
      <c r="EV1" s="628"/>
      <c r="EW1" s="628"/>
      <c r="EX1" s="628"/>
      <c r="FC1" s="144" t="s">
        <v>2436</v>
      </c>
    </row>
    <row r="2" spans="1:159" s="54" customFormat="1" ht="48" customHeight="1" x14ac:dyDescent="0.25">
      <c r="B2" s="391" t="s">
        <v>26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  <c r="DG2" s="254"/>
      <c r="DH2" s="254"/>
      <c r="DI2" s="254"/>
      <c r="DJ2" s="254"/>
      <c r="DK2" s="254"/>
      <c r="DL2" s="254"/>
      <c r="DM2" s="254"/>
      <c r="DN2" s="254"/>
      <c r="DO2" s="254"/>
      <c r="DP2" s="254"/>
      <c r="DQ2" s="254"/>
      <c r="DR2" s="254"/>
      <c r="DS2" s="254"/>
      <c r="DT2" s="254"/>
      <c r="DU2" s="254"/>
      <c r="DV2" s="254"/>
      <c r="DW2" s="254"/>
      <c r="DX2" s="254"/>
      <c r="DY2" s="254"/>
      <c r="DZ2" s="254"/>
      <c r="EA2" s="254"/>
      <c r="EB2" s="254"/>
      <c r="EC2" s="254"/>
      <c r="ED2" s="254"/>
      <c r="EE2" s="254"/>
      <c r="EF2" s="254"/>
      <c r="EG2" s="254"/>
      <c r="EH2" s="254"/>
      <c r="EI2" s="254"/>
      <c r="EJ2" s="254"/>
      <c r="EK2" s="254"/>
      <c r="EL2" s="254"/>
      <c r="EM2" s="254"/>
      <c r="EN2" s="254"/>
      <c r="EO2" s="254"/>
      <c r="EP2" s="254"/>
      <c r="EQ2" s="254"/>
      <c r="ER2" s="254"/>
      <c r="ES2" s="254"/>
      <c r="ET2" s="254"/>
      <c r="EU2" s="254"/>
      <c r="EV2" s="254"/>
      <c r="EW2" s="254"/>
      <c r="EX2" s="254"/>
      <c r="FC2" s="137">
        <f>ПРОВЕРКА!B1585</f>
        <v>0</v>
      </c>
    </row>
    <row r="3" spans="1:159" ht="21" customHeight="1" x14ac:dyDescent="0.2">
      <c r="FC3" s="49"/>
    </row>
    <row r="4" spans="1:159" s="70" customFormat="1" ht="30" customHeight="1" x14ac:dyDescent="0.2">
      <c r="A4" s="228" t="s">
        <v>66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229"/>
      <c r="DM4" s="229"/>
      <c r="DN4" s="229"/>
      <c r="DO4" s="229"/>
      <c r="DP4" s="229"/>
      <c r="DQ4" s="229"/>
      <c r="DR4" s="228" t="s">
        <v>82</v>
      </c>
      <c r="DS4" s="229"/>
      <c r="DT4" s="229"/>
      <c r="DU4" s="229"/>
      <c r="DV4" s="229"/>
      <c r="DW4" s="229"/>
      <c r="DX4" s="229"/>
      <c r="DY4" s="229"/>
      <c r="DZ4" s="229"/>
      <c r="EA4" s="229"/>
      <c r="EB4" s="230"/>
      <c r="EC4" s="376" t="s">
        <v>49</v>
      </c>
      <c r="ED4" s="376"/>
      <c r="EE4" s="376"/>
      <c r="EF4" s="376"/>
      <c r="EG4" s="376"/>
      <c r="EH4" s="376"/>
      <c r="EI4" s="376"/>
      <c r="EJ4" s="376"/>
      <c r="EK4" s="376"/>
      <c r="EL4" s="376"/>
      <c r="EM4" s="376"/>
      <c r="EN4" s="376"/>
      <c r="EO4" s="376"/>
      <c r="EP4" s="376"/>
      <c r="EQ4" s="376"/>
      <c r="ER4" s="376"/>
      <c r="ES4" s="376"/>
      <c r="ET4" s="376"/>
      <c r="EU4" s="376"/>
      <c r="EV4" s="376"/>
      <c r="EW4" s="376"/>
      <c r="EX4" s="376"/>
      <c r="EY4" s="376"/>
      <c r="FC4" s="49"/>
    </row>
    <row r="5" spans="1:159" s="49" customFormat="1" ht="13.5" customHeight="1" x14ac:dyDescent="0.2">
      <c r="A5" s="231">
        <v>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345">
        <v>2</v>
      </c>
      <c r="DS5" s="345"/>
      <c r="DT5" s="345"/>
      <c r="DU5" s="345"/>
      <c r="DV5" s="345"/>
      <c r="DW5" s="345"/>
      <c r="DX5" s="345"/>
      <c r="DY5" s="345"/>
      <c r="DZ5" s="345"/>
      <c r="EA5" s="345"/>
      <c r="EB5" s="345"/>
      <c r="EC5" s="345">
        <v>3</v>
      </c>
      <c r="ED5" s="345"/>
      <c r="EE5" s="345"/>
      <c r="EF5" s="345"/>
      <c r="EG5" s="345"/>
      <c r="EH5" s="345"/>
      <c r="EI5" s="345"/>
      <c r="EJ5" s="345"/>
      <c r="EK5" s="345"/>
      <c r="EL5" s="345"/>
      <c r="EM5" s="345"/>
      <c r="EN5" s="345"/>
      <c r="EO5" s="345"/>
      <c r="EP5" s="345"/>
      <c r="EQ5" s="345"/>
      <c r="ER5" s="345"/>
      <c r="ES5" s="345"/>
      <c r="ET5" s="345"/>
      <c r="EU5" s="345"/>
      <c r="EV5" s="345"/>
      <c r="EW5" s="345"/>
      <c r="EX5" s="345"/>
      <c r="EY5" s="345"/>
      <c r="FC5" s="1"/>
    </row>
    <row r="6" spans="1:159" ht="12.75" customHeight="1" x14ac:dyDescent="0.2">
      <c r="A6" s="60"/>
      <c r="B6" s="237" t="s">
        <v>27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37"/>
      <c r="DP6" s="237"/>
      <c r="DQ6" s="237"/>
      <c r="DR6" s="349" t="s">
        <v>28</v>
      </c>
      <c r="DS6" s="349"/>
      <c r="DT6" s="349"/>
      <c r="DU6" s="349"/>
      <c r="DV6" s="349"/>
      <c r="DW6" s="349"/>
      <c r="DX6" s="349"/>
      <c r="DY6" s="349"/>
      <c r="DZ6" s="349"/>
      <c r="EA6" s="349"/>
      <c r="EB6" s="349"/>
      <c r="EC6" s="645">
        <v>245.4</v>
      </c>
      <c r="ED6" s="645"/>
      <c r="EE6" s="645"/>
      <c r="EF6" s="645"/>
      <c r="EG6" s="645"/>
      <c r="EH6" s="645"/>
      <c r="EI6" s="645"/>
      <c r="EJ6" s="645"/>
      <c r="EK6" s="645"/>
      <c r="EL6" s="645"/>
      <c r="EM6" s="645"/>
      <c r="EN6" s="645"/>
      <c r="EO6" s="645"/>
      <c r="EP6" s="645"/>
      <c r="EQ6" s="645"/>
      <c r="ER6" s="645"/>
      <c r="ES6" s="645"/>
      <c r="ET6" s="645"/>
      <c r="EU6" s="645"/>
      <c r="EV6" s="645"/>
      <c r="EW6" s="645"/>
      <c r="EX6" s="645"/>
      <c r="EY6" s="645"/>
    </row>
    <row r="7" spans="1:159" x14ac:dyDescent="0.2">
      <c r="A7" s="66"/>
      <c r="B7" s="331" t="s">
        <v>149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331"/>
      <c r="AO7" s="331"/>
      <c r="AP7" s="331"/>
      <c r="AQ7" s="331"/>
      <c r="AR7" s="331"/>
      <c r="AS7" s="331"/>
      <c r="AT7" s="331"/>
      <c r="AU7" s="331"/>
      <c r="AV7" s="331"/>
      <c r="AW7" s="331"/>
      <c r="AX7" s="331"/>
      <c r="AY7" s="331"/>
      <c r="AZ7" s="331"/>
      <c r="BA7" s="331"/>
      <c r="BB7" s="331"/>
      <c r="BC7" s="331"/>
      <c r="BD7" s="331"/>
      <c r="BE7" s="331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31"/>
      <c r="CA7" s="331"/>
      <c r="CB7" s="331"/>
      <c r="CC7" s="331"/>
      <c r="CD7" s="331"/>
      <c r="CE7" s="331"/>
      <c r="CF7" s="331"/>
      <c r="CG7" s="331"/>
      <c r="CH7" s="331"/>
      <c r="CI7" s="331"/>
      <c r="CJ7" s="331"/>
      <c r="CK7" s="331"/>
      <c r="CL7" s="331"/>
      <c r="CM7" s="331"/>
      <c r="CN7" s="331"/>
      <c r="CO7" s="331"/>
      <c r="CP7" s="331"/>
      <c r="CQ7" s="331"/>
      <c r="CR7" s="331"/>
      <c r="CS7" s="331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331"/>
      <c r="DG7" s="331"/>
      <c r="DH7" s="331"/>
      <c r="DI7" s="331"/>
      <c r="DJ7" s="331"/>
      <c r="DK7" s="331"/>
      <c r="DL7" s="331"/>
      <c r="DM7" s="331"/>
      <c r="DN7" s="331"/>
      <c r="DO7" s="331"/>
      <c r="DP7" s="331"/>
      <c r="DQ7" s="331"/>
      <c r="DR7" s="317" t="s">
        <v>29</v>
      </c>
      <c r="DS7" s="318"/>
      <c r="DT7" s="318"/>
      <c r="DU7" s="318"/>
      <c r="DV7" s="318"/>
      <c r="DW7" s="318"/>
      <c r="DX7" s="318"/>
      <c r="DY7" s="318"/>
      <c r="DZ7" s="318"/>
      <c r="EA7" s="318"/>
      <c r="EB7" s="319"/>
      <c r="EC7" s="609"/>
      <c r="ED7" s="610"/>
      <c r="EE7" s="610"/>
      <c r="EF7" s="610"/>
      <c r="EG7" s="610"/>
      <c r="EH7" s="610"/>
      <c r="EI7" s="610"/>
      <c r="EJ7" s="610"/>
      <c r="EK7" s="610"/>
      <c r="EL7" s="610"/>
      <c r="EM7" s="610"/>
      <c r="EN7" s="610"/>
      <c r="EO7" s="610"/>
      <c r="EP7" s="610"/>
      <c r="EQ7" s="610"/>
      <c r="ER7" s="610"/>
      <c r="ES7" s="610"/>
      <c r="ET7" s="610"/>
      <c r="EU7" s="610"/>
      <c r="EV7" s="610"/>
      <c r="EW7" s="610"/>
      <c r="EX7" s="610"/>
      <c r="EY7" s="611"/>
    </row>
    <row r="8" spans="1:159" x14ac:dyDescent="0.2">
      <c r="A8" s="60"/>
      <c r="B8" s="617" t="s">
        <v>150</v>
      </c>
      <c r="C8" s="617"/>
      <c r="D8" s="617"/>
      <c r="E8" s="617"/>
      <c r="F8" s="617"/>
      <c r="G8" s="617"/>
      <c r="H8" s="617"/>
      <c r="I8" s="617"/>
      <c r="J8" s="617"/>
      <c r="K8" s="617"/>
      <c r="L8" s="617"/>
      <c r="M8" s="617"/>
      <c r="N8" s="617"/>
      <c r="O8" s="617"/>
      <c r="P8" s="617"/>
      <c r="Q8" s="617"/>
      <c r="R8" s="617"/>
      <c r="S8" s="617"/>
      <c r="T8" s="617"/>
      <c r="U8" s="617"/>
      <c r="V8" s="617"/>
      <c r="W8" s="617"/>
      <c r="X8" s="617"/>
      <c r="Y8" s="617"/>
      <c r="Z8" s="617"/>
      <c r="AA8" s="617"/>
      <c r="AB8" s="617"/>
      <c r="AC8" s="617"/>
      <c r="AD8" s="617"/>
      <c r="AE8" s="617"/>
      <c r="AF8" s="617"/>
      <c r="AG8" s="617"/>
      <c r="AH8" s="617"/>
      <c r="AI8" s="617"/>
      <c r="AJ8" s="617"/>
      <c r="AK8" s="617"/>
      <c r="AL8" s="617"/>
      <c r="AM8" s="617"/>
      <c r="AN8" s="617"/>
      <c r="AO8" s="617"/>
      <c r="AP8" s="617"/>
      <c r="AQ8" s="617"/>
      <c r="AR8" s="617"/>
      <c r="AS8" s="617"/>
      <c r="AT8" s="617"/>
      <c r="AU8" s="617"/>
      <c r="AV8" s="617"/>
      <c r="AW8" s="617"/>
      <c r="AX8" s="617"/>
      <c r="AY8" s="617"/>
      <c r="AZ8" s="617"/>
      <c r="BA8" s="617"/>
      <c r="BB8" s="617"/>
      <c r="BC8" s="617"/>
      <c r="BD8" s="617"/>
      <c r="BE8" s="617"/>
      <c r="BF8" s="617"/>
      <c r="BG8" s="617"/>
      <c r="BH8" s="617"/>
      <c r="BI8" s="617"/>
      <c r="BJ8" s="617"/>
      <c r="BK8" s="617"/>
      <c r="BL8" s="617"/>
      <c r="BM8" s="617"/>
      <c r="BN8" s="617"/>
      <c r="BO8" s="617"/>
      <c r="BP8" s="617"/>
      <c r="BQ8" s="617"/>
      <c r="BR8" s="617"/>
      <c r="BS8" s="617"/>
      <c r="BT8" s="617"/>
      <c r="BU8" s="617"/>
      <c r="BV8" s="617"/>
      <c r="BW8" s="617"/>
      <c r="BX8" s="617"/>
      <c r="BY8" s="617"/>
      <c r="BZ8" s="617"/>
      <c r="CA8" s="617"/>
      <c r="CB8" s="617"/>
      <c r="CC8" s="617"/>
      <c r="CD8" s="617"/>
      <c r="CE8" s="617"/>
      <c r="CF8" s="617"/>
      <c r="CG8" s="617"/>
      <c r="CH8" s="617"/>
      <c r="CI8" s="617"/>
      <c r="CJ8" s="617"/>
      <c r="CK8" s="617"/>
      <c r="CL8" s="617"/>
      <c r="CM8" s="617"/>
      <c r="CN8" s="617"/>
      <c r="CO8" s="617"/>
      <c r="CP8" s="617"/>
      <c r="CQ8" s="617"/>
      <c r="CR8" s="617"/>
      <c r="CS8" s="617"/>
      <c r="CT8" s="617"/>
      <c r="CU8" s="617"/>
      <c r="CV8" s="617"/>
      <c r="CW8" s="617"/>
      <c r="CX8" s="617"/>
      <c r="CY8" s="617"/>
      <c r="CZ8" s="617"/>
      <c r="DA8" s="617"/>
      <c r="DB8" s="617"/>
      <c r="DC8" s="617"/>
      <c r="DD8" s="617"/>
      <c r="DE8" s="617"/>
      <c r="DF8" s="617"/>
      <c r="DG8" s="617"/>
      <c r="DH8" s="617"/>
      <c r="DI8" s="617"/>
      <c r="DJ8" s="617"/>
      <c r="DK8" s="617"/>
      <c r="DL8" s="617"/>
      <c r="DM8" s="617"/>
      <c r="DN8" s="617"/>
      <c r="DO8" s="617"/>
      <c r="DP8" s="617"/>
      <c r="DQ8" s="617"/>
      <c r="DR8" s="320"/>
      <c r="DS8" s="321"/>
      <c r="DT8" s="321"/>
      <c r="DU8" s="321"/>
      <c r="DV8" s="321"/>
      <c r="DW8" s="321"/>
      <c r="DX8" s="321"/>
      <c r="DY8" s="321"/>
      <c r="DZ8" s="321"/>
      <c r="EA8" s="321"/>
      <c r="EB8" s="322"/>
      <c r="EC8" s="612"/>
      <c r="ED8" s="613"/>
      <c r="EE8" s="613"/>
      <c r="EF8" s="613"/>
      <c r="EG8" s="613"/>
      <c r="EH8" s="613"/>
      <c r="EI8" s="613"/>
      <c r="EJ8" s="613"/>
      <c r="EK8" s="613"/>
      <c r="EL8" s="613"/>
      <c r="EM8" s="613"/>
      <c r="EN8" s="613"/>
      <c r="EO8" s="613"/>
      <c r="EP8" s="613"/>
      <c r="EQ8" s="613"/>
      <c r="ER8" s="613"/>
      <c r="ES8" s="613"/>
      <c r="ET8" s="613"/>
      <c r="EU8" s="613"/>
      <c r="EV8" s="613"/>
      <c r="EW8" s="613"/>
      <c r="EX8" s="613"/>
      <c r="EY8" s="614"/>
    </row>
    <row r="9" spans="1:159" ht="12.75" customHeight="1" x14ac:dyDescent="0.2">
      <c r="A9" s="24"/>
      <c r="B9" s="325" t="s">
        <v>146</v>
      </c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  <c r="AT9" s="325"/>
      <c r="AU9" s="325"/>
      <c r="AV9" s="325"/>
      <c r="AW9" s="325"/>
      <c r="AX9" s="325"/>
      <c r="AY9" s="325"/>
      <c r="AZ9" s="325"/>
      <c r="BA9" s="325"/>
      <c r="BB9" s="325"/>
      <c r="BC9" s="325"/>
      <c r="BD9" s="325"/>
      <c r="BE9" s="325"/>
      <c r="BF9" s="325"/>
      <c r="BG9" s="325"/>
      <c r="BH9" s="325"/>
      <c r="BI9" s="325"/>
      <c r="BJ9" s="325"/>
      <c r="BK9" s="325"/>
      <c r="BL9" s="325"/>
      <c r="BM9" s="325"/>
      <c r="BN9" s="325"/>
      <c r="BO9" s="325"/>
      <c r="BP9" s="325"/>
      <c r="BQ9" s="325"/>
      <c r="BR9" s="325"/>
      <c r="BS9" s="325"/>
      <c r="BT9" s="325"/>
      <c r="BU9" s="325"/>
      <c r="BV9" s="325"/>
      <c r="BW9" s="325"/>
      <c r="BX9" s="325"/>
      <c r="BY9" s="325"/>
      <c r="BZ9" s="325"/>
      <c r="CA9" s="325"/>
      <c r="CB9" s="325"/>
      <c r="CC9" s="325"/>
      <c r="CD9" s="325"/>
      <c r="CE9" s="325"/>
      <c r="CF9" s="325"/>
      <c r="CG9" s="325"/>
      <c r="CH9" s="325"/>
      <c r="CI9" s="325"/>
      <c r="CJ9" s="325"/>
      <c r="CK9" s="325"/>
      <c r="CL9" s="325"/>
      <c r="CM9" s="325"/>
      <c r="CN9" s="325"/>
      <c r="CO9" s="325"/>
      <c r="CP9" s="325"/>
      <c r="CQ9" s="325"/>
      <c r="CR9" s="325"/>
      <c r="CS9" s="325"/>
      <c r="CT9" s="325"/>
      <c r="CU9" s="325"/>
      <c r="CV9" s="325"/>
      <c r="CW9" s="325"/>
      <c r="CX9" s="325"/>
      <c r="CY9" s="325"/>
      <c r="CZ9" s="325"/>
      <c r="DA9" s="325"/>
      <c r="DB9" s="325"/>
      <c r="DC9" s="325"/>
      <c r="DD9" s="325"/>
      <c r="DE9" s="325"/>
      <c r="DF9" s="325"/>
      <c r="DG9" s="325"/>
      <c r="DH9" s="325"/>
      <c r="DI9" s="325"/>
      <c r="DJ9" s="325"/>
      <c r="DK9" s="325"/>
      <c r="DL9" s="325"/>
      <c r="DM9" s="325"/>
      <c r="DN9" s="325"/>
      <c r="DO9" s="325"/>
      <c r="DP9" s="325"/>
      <c r="DQ9" s="325"/>
      <c r="DR9" s="349" t="s">
        <v>30</v>
      </c>
      <c r="DS9" s="349"/>
      <c r="DT9" s="349"/>
      <c r="DU9" s="349"/>
      <c r="DV9" s="349"/>
      <c r="DW9" s="349"/>
      <c r="DX9" s="349"/>
      <c r="DY9" s="349"/>
      <c r="DZ9" s="349"/>
      <c r="EA9" s="349"/>
      <c r="EB9" s="349"/>
      <c r="EC9" s="645">
        <v>245.4</v>
      </c>
      <c r="ED9" s="645"/>
      <c r="EE9" s="645"/>
      <c r="EF9" s="645"/>
      <c r="EG9" s="645"/>
      <c r="EH9" s="645"/>
      <c r="EI9" s="645"/>
      <c r="EJ9" s="645"/>
      <c r="EK9" s="645"/>
      <c r="EL9" s="645"/>
      <c r="EM9" s="645"/>
      <c r="EN9" s="645"/>
      <c r="EO9" s="645"/>
      <c r="EP9" s="645"/>
      <c r="EQ9" s="645"/>
      <c r="ER9" s="645"/>
      <c r="ES9" s="645"/>
      <c r="ET9" s="645"/>
      <c r="EU9" s="645"/>
      <c r="EV9" s="645"/>
      <c r="EW9" s="645"/>
      <c r="EX9" s="645"/>
      <c r="EY9" s="645"/>
      <c r="FC9" s="227"/>
    </row>
    <row r="10" spans="1:159" ht="12.75" customHeight="1" x14ac:dyDescent="0.2">
      <c r="A10" s="24"/>
      <c r="B10" s="325" t="s">
        <v>147</v>
      </c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5"/>
      <c r="CY10" s="325"/>
      <c r="CZ10" s="325"/>
      <c r="DA10" s="325"/>
      <c r="DB10" s="325"/>
      <c r="DC10" s="325"/>
      <c r="DD10" s="325"/>
      <c r="DE10" s="325"/>
      <c r="DF10" s="325"/>
      <c r="DG10" s="325"/>
      <c r="DH10" s="325"/>
      <c r="DI10" s="325"/>
      <c r="DJ10" s="325"/>
      <c r="DK10" s="325"/>
      <c r="DL10" s="325"/>
      <c r="DM10" s="325"/>
      <c r="DN10" s="325"/>
      <c r="DO10" s="325"/>
      <c r="DP10" s="325"/>
      <c r="DQ10" s="325"/>
      <c r="DR10" s="349" t="s">
        <v>31</v>
      </c>
      <c r="DS10" s="349"/>
      <c r="DT10" s="349"/>
      <c r="DU10" s="349"/>
      <c r="DV10" s="349"/>
      <c r="DW10" s="349"/>
      <c r="DX10" s="349"/>
      <c r="DY10" s="349"/>
      <c r="DZ10" s="349"/>
      <c r="EA10" s="349"/>
      <c r="EB10" s="349"/>
      <c r="EC10" s="645"/>
      <c r="ED10" s="645"/>
      <c r="EE10" s="645"/>
      <c r="EF10" s="645"/>
      <c r="EG10" s="645"/>
      <c r="EH10" s="645"/>
      <c r="EI10" s="645"/>
      <c r="EJ10" s="645"/>
      <c r="EK10" s="645"/>
      <c r="EL10" s="645"/>
      <c r="EM10" s="645"/>
      <c r="EN10" s="645"/>
      <c r="EO10" s="645"/>
      <c r="EP10" s="645"/>
      <c r="EQ10" s="645"/>
      <c r="ER10" s="645"/>
      <c r="ES10" s="645"/>
      <c r="ET10" s="645"/>
      <c r="EU10" s="645"/>
      <c r="EV10" s="645"/>
      <c r="EW10" s="645"/>
      <c r="EX10" s="645"/>
      <c r="EY10" s="645"/>
      <c r="FC10" s="227"/>
    </row>
    <row r="11" spans="1:159" x14ac:dyDescent="0.2">
      <c r="A11" s="66"/>
      <c r="B11" s="327" t="s">
        <v>83</v>
      </c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7"/>
      <c r="AW11" s="327"/>
      <c r="AX11" s="327"/>
      <c r="AY11" s="327"/>
      <c r="AZ11" s="327"/>
      <c r="BA11" s="327"/>
      <c r="BB11" s="327"/>
      <c r="BC11" s="327"/>
      <c r="BD11" s="327"/>
      <c r="BE11" s="327"/>
      <c r="BF11" s="327"/>
      <c r="BG11" s="327"/>
      <c r="BH11" s="327"/>
      <c r="BI11" s="327"/>
      <c r="BJ11" s="327"/>
      <c r="BK11" s="327"/>
      <c r="BL11" s="327"/>
      <c r="BM11" s="327"/>
      <c r="BN11" s="327"/>
      <c r="BO11" s="327"/>
      <c r="BP11" s="327"/>
      <c r="BQ11" s="327"/>
      <c r="BR11" s="327"/>
      <c r="BS11" s="327"/>
      <c r="BT11" s="327"/>
      <c r="BU11" s="327"/>
      <c r="BV11" s="327"/>
      <c r="BW11" s="327"/>
      <c r="BX11" s="327"/>
      <c r="BY11" s="327"/>
      <c r="BZ11" s="327"/>
      <c r="CA11" s="327"/>
      <c r="CB11" s="327"/>
      <c r="CC11" s="327"/>
      <c r="CD11" s="327"/>
      <c r="CE11" s="327"/>
      <c r="CF11" s="327"/>
      <c r="CG11" s="327"/>
      <c r="CH11" s="327"/>
      <c r="CI11" s="327"/>
      <c r="CJ11" s="327"/>
      <c r="CK11" s="327"/>
      <c r="CL11" s="327"/>
      <c r="CM11" s="327"/>
      <c r="CN11" s="327"/>
      <c r="CO11" s="327"/>
      <c r="CP11" s="327"/>
      <c r="CQ11" s="327"/>
      <c r="CR11" s="327"/>
      <c r="CS11" s="327"/>
      <c r="CT11" s="327"/>
      <c r="CU11" s="327"/>
      <c r="CV11" s="327"/>
      <c r="CW11" s="327"/>
      <c r="CX11" s="327"/>
      <c r="CY11" s="327"/>
      <c r="CZ11" s="327"/>
      <c r="DA11" s="327"/>
      <c r="DB11" s="327"/>
      <c r="DC11" s="327"/>
      <c r="DD11" s="327"/>
      <c r="DE11" s="327"/>
      <c r="DF11" s="327"/>
      <c r="DG11" s="327"/>
      <c r="DH11" s="327"/>
      <c r="DI11" s="327"/>
      <c r="DJ11" s="327"/>
      <c r="DK11" s="327"/>
      <c r="DL11" s="327"/>
      <c r="DM11" s="327"/>
      <c r="DN11" s="327"/>
      <c r="DO11" s="327"/>
      <c r="DP11" s="327"/>
      <c r="DQ11" s="327"/>
      <c r="DR11" s="317" t="s">
        <v>32</v>
      </c>
      <c r="DS11" s="318"/>
      <c r="DT11" s="318"/>
      <c r="DU11" s="318"/>
      <c r="DV11" s="318"/>
      <c r="DW11" s="318"/>
      <c r="DX11" s="318"/>
      <c r="DY11" s="318"/>
      <c r="DZ11" s="318"/>
      <c r="EA11" s="318"/>
      <c r="EB11" s="319"/>
      <c r="EC11" s="609"/>
      <c r="ED11" s="610"/>
      <c r="EE11" s="610"/>
      <c r="EF11" s="610"/>
      <c r="EG11" s="610"/>
      <c r="EH11" s="610"/>
      <c r="EI11" s="610"/>
      <c r="EJ11" s="610"/>
      <c r="EK11" s="610"/>
      <c r="EL11" s="610"/>
      <c r="EM11" s="610"/>
      <c r="EN11" s="610"/>
      <c r="EO11" s="610"/>
      <c r="EP11" s="610"/>
      <c r="EQ11" s="610"/>
      <c r="ER11" s="610"/>
      <c r="ES11" s="610"/>
      <c r="ET11" s="610"/>
      <c r="EU11" s="610"/>
      <c r="EV11" s="610"/>
      <c r="EW11" s="610"/>
      <c r="EX11" s="610"/>
      <c r="EY11" s="611"/>
      <c r="FC11" s="70"/>
    </row>
    <row r="12" spans="1:159" x14ac:dyDescent="0.2">
      <c r="A12" s="60"/>
      <c r="B12" s="619" t="s">
        <v>151</v>
      </c>
      <c r="C12" s="619"/>
      <c r="D12" s="619"/>
      <c r="E12" s="619"/>
      <c r="F12" s="619"/>
      <c r="G12" s="619"/>
      <c r="H12" s="619"/>
      <c r="I12" s="619"/>
      <c r="J12" s="619"/>
      <c r="K12" s="619"/>
      <c r="L12" s="619"/>
      <c r="M12" s="619"/>
      <c r="N12" s="619"/>
      <c r="O12" s="619"/>
      <c r="P12" s="619"/>
      <c r="Q12" s="619"/>
      <c r="R12" s="619"/>
      <c r="S12" s="619"/>
      <c r="T12" s="619"/>
      <c r="U12" s="619"/>
      <c r="V12" s="619"/>
      <c r="W12" s="619"/>
      <c r="X12" s="619"/>
      <c r="Y12" s="619"/>
      <c r="Z12" s="619"/>
      <c r="AA12" s="619"/>
      <c r="AB12" s="619"/>
      <c r="AC12" s="619"/>
      <c r="AD12" s="619"/>
      <c r="AE12" s="619"/>
      <c r="AF12" s="619"/>
      <c r="AG12" s="619"/>
      <c r="AH12" s="619"/>
      <c r="AI12" s="619"/>
      <c r="AJ12" s="619"/>
      <c r="AK12" s="619"/>
      <c r="AL12" s="619"/>
      <c r="AM12" s="619"/>
      <c r="AN12" s="619"/>
      <c r="AO12" s="619"/>
      <c r="AP12" s="619"/>
      <c r="AQ12" s="619"/>
      <c r="AR12" s="619"/>
      <c r="AS12" s="619"/>
      <c r="AT12" s="619"/>
      <c r="AU12" s="619"/>
      <c r="AV12" s="619"/>
      <c r="AW12" s="619"/>
      <c r="AX12" s="619"/>
      <c r="AY12" s="619"/>
      <c r="AZ12" s="619"/>
      <c r="BA12" s="619"/>
      <c r="BB12" s="619"/>
      <c r="BC12" s="619"/>
      <c r="BD12" s="619"/>
      <c r="BE12" s="619"/>
      <c r="BF12" s="619"/>
      <c r="BG12" s="619"/>
      <c r="BH12" s="619"/>
      <c r="BI12" s="619"/>
      <c r="BJ12" s="619"/>
      <c r="BK12" s="619"/>
      <c r="BL12" s="619"/>
      <c r="BM12" s="619"/>
      <c r="BN12" s="619"/>
      <c r="BO12" s="619"/>
      <c r="BP12" s="619"/>
      <c r="BQ12" s="619"/>
      <c r="BR12" s="619"/>
      <c r="BS12" s="619"/>
      <c r="BT12" s="619"/>
      <c r="BU12" s="619"/>
      <c r="BV12" s="619"/>
      <c r="BW12" s="619"/>
      <c r="BX12" s="619"/>
      <c r="BY12" s="619"/>
      <c r="BZ12" s="619"/>
      <c r="CA12" s="619"/>
      <c r="CB12" s="619"/>
      <c r="CC12" s="619"/>
      <c r="CD12" s="619"/>
      <c r="CE12" s="619"/>
      <c r="CF12" s="619"/>
      <c r="CG12" s="619"/>
      <c r="CH12" s="619"/>
      <c r="CI12" s="619"/>
      <c r="CJ12" s="619"/>
      <c r="CK12" s="619"/>
      <c r="CL12" s="619"/>
      <c r="CM12" s="619"/>
      <c r="CN12" s="619"/>
      <c r="CO12" s="619"/>
      <c r="CP12" s="619"/>
      <c r="CQ12" s="619"/>
      <c r="CR12" s="619"/>
      <c r="CS12" s="619"/>
      <c r="CT12" s="619"/>
      <c r="CU12" s="619"/>
      <c r="CV12" s="619"/>
      <c r="CW12" s="619"/>
      <c r="CX12" s="619"/>
      <c r="CY12" s="619"/>
      <c r="CZ12" s="619"/>
      <c r="DA12" s="619"/>
      <c r="DB12" s="619"/>
      <c r="DC12" s="619"/>
      <c r="DD12" s="619"/>
      <c r="DE12" s="619"/>
      <c r="DF12" s="619"/>
      <c r="DG12" s="619"/>
      <c r="DH12" s="619"/>
      <c r="DI12" s="619"/>
      <c r="DJ12" s="619"/>
      <c r="DK12" s="619"/>
      <c r="DL12" s="619"/>
      <c r="DM12" s="619"/>
      <c r="DN12" s="619"/>
      <c r="DO12" s="619"/>
      <c r="DP12" s="619"/>
      <c r="DQ12" s="619"/>
      <c r="DR12" s="320"/>
      <c r="DS12" s="321"/>
      <c r="DT12" s="321"/>
      <c r="DU12" s="321"/>
      <c r="DV12" s="321"/>
      <c r="DW12" s="321"/>
      <c r="DX12" s="321"/>
      <c r="DY12" s="321"/>
      <c r="DZ12" s="321"/>
      <c r="EA12" s="321"/>
      <c r="EB12" s="322"/>
      <c r="EC12" s="612"/>
      <c r="ED12" s="613"/>
      <c r="EE12" s="613"/>
      <c r="EF12" s="613"/>
      <c r="EG12" s="613"/>
      <c r="EH12" s="613"/>
      <c r="EI12" s="613"/>
      <c r="EJ12" s="613"/>
      <c r="EK12" s="613"/>
      <c r="EL12" s="613"/>
      <c r="EM12" s="613"/>
      <c r="EN12" s="613"/>
      <c r="EO12" s="613"/>
      <c r="EP12" s="613"/>
      <c r="EQ12" s="613"/>
      <c r="ER12" s="613"/>
      <c r="ES12" s="613"/>
      <c r="ET12" s="613"/>
      <c r="EU12" s="613"/>
      <c r="EV12" s="613"/>
      <c r="EW12" s="613"/>
      <c r="EX12" s="613"/>
      <c r="EY12" s="614"/>
    </row>
    <row r="13" spans="1:159" ht="12.75" customHeight="1" x14ac:dyDescent="0.2">
      <c r="A13" s="24"/>
      <c r="B13" s="313" t="s">
        <v>148</v>
      </c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3"/>
      <c r="BC13" s="313"/>
      <c r="BD13" s="313"/>
      <c r="BE13" s="313"/>
      <c r="BF13" s="313"/>
      <c r="BG13" s="313"/>
      <c r="BH13" s="313"/>
      <c r="BI13" s="313"/>
      <c r="BJ13" s="313"/>
      <c r="BK13" s="313"/>
      <c r="BL13" s="313"/>
      <c r="BM13" s="313"/>
      <c r="BN13" s="313"/>
      <c r="BO13" s="313"/>
      <c r="BP13" s="313"/>
      <c r="BQ13" s="313"/>
      <c r="BR13" s="313"/>
      <c r="BS13" s="313"/>
      <c r="BT13" s="313"/>
      <c r="BU13" s="313"/>
      <c r="BV13" s="313"/>
      <c r="BW13" s="313"/>
      <c r="BX13" s="313"/>
      <c r="BY13" s="313"/>
      <c r="BZ13" s="313"/>
      <c r="CA13" s="313"/>
      <c r="CB13" s="313"/>
      <c r="CC13" s="313"/>
      <c r="CD13" s="313"/>
      <c r="CE13" s="313"/>
      <c r="CF13" s="313"/>
      <c r="CG13" s="313"/>
      <c r="CH13" s="313"/>
      <c r="CI13" s="313"/>
      <c r="CJ13" s="313"/>
      <c r="CK13" s="313"/>
      <c r="CL13" s="313"/>
      <c r="CM13" s="313"/>
      <c r="CN13" s="313"/>
      <c r="CO13" s="313"/>
      <c r="CP13" s="313"/>
      <c r="CQ13" s="313"/>
      <c r="CR13" s="313"/>
      <c r="CS13" s="313"/>
      <c r="CT13" s="313"/>
      <c r="CU13" s="313"/>
      <c r="CV13" s="313"/>
      <c r="CW13" s="313"/>
      <c r="CX13" s="313"/>
      <c r="CY13" s="313"/>
      <c r="CZ13" s="313"/>
      <c r="DA13" s="313"/>
      <c r="DB13" s="313"/>
      <c r="DC13" s="313"/>
      <c r="DD13" s="313"/>
      <c r="DE13" s="313"/>
      <c r="DF13" s="313"/>
      <c r="DG13" s="313"/>
      <c r="DH13" s="313"/>
      <c r="DI13" s="313"/>
      <c r="DJ13" s="313"/>
      <c r="DK13" s="313"/>
      <c r="DL13" s="313"/>
      <c r="DM13" s="313"/>
      <c r="DN13" s="313"/>
      <c r="DO13" s="313"/>
      <c r="DP13" s="313"/>
      <c r="DQ13" s="313"/>
      <c r="DR13" s="241" t="s">
        <v>33</v>
      </c>
      <c r="DS13" s="242"/>
      <c r="DT13" s="242"/>
      <c r="DU13" s="242"/>
      <c r="DV13" s="242"/>
      <c r="DW13" s="242"/>
      <c r="DX13" s="242"/>
      <c r="DY13" s="242"/>
      <c r="DZ13" s="242"/>
      <c r="EA13" s="242"/>
      <c r="EB13" s="243"/>
      <c r="EC13" s="645"/>
      <c r="ED13" s="645"/>
      <c r="EE13" s="645"/>
      <c r="EF13" s="645"/>
      <c r="EG13" s="645"/>
      <c r="EH13" s="645"/>
      <c r="EI13" s="645"/>
      <c r="EJ13" s="645"/>
      <c r="EK13" s="645"/>
      <c r="EL13" s="645"/>
      <c r="EM13" s="645"/>
      <c r="EN13" s="645"/>
      <c r="EO13" s="645"/>
      <c r="EP13" s="645"/>
      <c r="EQ13" s="645"/>
      <c r="ER13" s="645"/>
      <c r="ES13" s="645"/>
      <c r="ET13" s="645"/>
      <c r="EU13" s="645"/>
      <c r="EV13" s="645"/>
      <c r="EW13" s="645"/>
      <c r="EX13" s="645"/>
      <c r="EY13" s="645"/>
      <c r="FC13" s="70"/>
    </row>
    <row r="14" spans="1:159" x14ac:dyDescent="0.2">
      <c r="FC14" s="49"/>
    </row>
    <row r="15" spans="1:159" x14ac:dyDescent="0.2">
      <c r="FC15" s="50"/>
    </row>
    <row r="16" spans="1:159" ht="12.75" customHeight="1" x14ac:dyDescent="0.2">
      <c r="I16" s="532" t="s">
        <v>85</v>
      </c>
      <c r="J16" s="532"/>
      <c r="K16" s="532"/>
      <c r="L16" s="532"/>
      <c r="M16" s="532"/>
      <c r="N16" s="532"/>
      <c r="O16" s="532"/>
      <c r="P16" s="532"/>
      <c r="Q16" s="532"/>
      <c r="R16" s="532"/>
      <c r="S16" s="532"/>
      <c r="T16" s="532"/>
      <c r="U16" s="532"/>
      <c r="V16" s="532"/>
      <c r="W16" s="532"/>
      <c r="X16" s="532"/>
      <c r="Y16" s="532"/>
      <c r="Z16" s="532"/>
      <c r="AA16" s="532"/>
      <c r="AB16" s="532"/>
      <c r="AC16" s="532"/>
      <c r="AD16" s="532"/>
      <c r="AE16" s="532"/>
      <c r="AF16" s="532"/>
      <c r="AG16" s="532"/>
      <c r="AH16" s="532"/>
      <c r="AI16" s="532"/>
      <c r="AJ16" s="532"/>
      <c r="AK16" s="532"/>
      <c r="AL16" s="532"/>
      <c r="AM16" s="532"/>
      <c r="AN16" s="532"/>
      <c r="AO16" s="532"/>
      <c r="AP16" s="532"/>
      <c r="AQ16" s="532"/>
      <c r="AR16" s="532"/>
      <c r="AS16" s="532"/>
      <c r="AT16" s="532"/>
      <c r="AU16" s="532"/>
      <c r="AV16" s="532"/>
      <c r="AW16" s="532"/>
      <c r="AX16" s="532"/>
      <c r="AY16" s="532"/>
      <c r="AZ16" s="532"/>
    </row>
    <row r="17" spans="1:159" ht="12.75" customHeight="1" x14ac:dyDescent="0.2">
      <c r="I17" s="204" t="s">
        <v>222</v>
      </c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V17" s="8"/>
      <c r="BW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</row>
    <row r="18" spans="1:159" ht="12.75" customHeight="1" x14ac:dyDescent="0.2"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V18" s="8"/>
      <c r="BW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</row>
    <row r="19" spans="1:159" ht="12.75" customHeight="1" x14ac:dyDescent="0.2"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V19" s="8"/>
      <c r="BW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FC19" s="227"/>
    </row>
    <row r="20" spans="1:159" ht="12.75" customHeight="1" x14ac:dyDescent="0.2"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V20" s="8"/>
      <c r="BW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FC20" s="227"/>
    </row>
    <row r="21" spans="1:159" ht="12.75" customHeight="1" x14ac:dyDescent="0.2"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V21" s="8"/>
      <c r="BW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FC21" s="70"/>
    </row>
    <row r="22" spans="1:159" ht="12.75" customHeight="1" x14ac:dyDescent="0.2"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FC22" s="78"/>
    </row>
    <row r="23" spans="1:159" ht="15" customHeight="1" x14ac:dyDescent="0.2"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B23" s="649" t="s">
        <v>2452</v>
      </c>
      <c r="BC23" s="649"/>
      <c r="BD23" s="649"/>
      <c r="BE23" s="649"/>
      <c r="BF23" s="649"/>
      <c r="BG23" s="649"/>
      <c r="BH23" s="649"/>
      <c r="BI23" s="649"/>
      <c r="BJ23" s="649"/>
      <c r="BK23" s="649"/>
      <c r="BL23" s="649"/>
      <c r="BM23" s="649"/>
      <c r="BN23" s="649"/>
      <c r="BO23" s="649"/>
      <c r="BP23" s="649"/>
      <c r="BQ23" s="649"/>
      <c r="BR23" s="649"/>
      <c r="BS23" s="649"/>
      <c r="BT23" s="649"/>
      <c r="BU23" s="649"/>
      <c r="BV23" s="649"/>
      <c r="BW23" s="649"/>
      <c r="BX23" s="649"/>
      <c r="BY23" s="649"/>
      <c r="BZ23" s="649"/>
      <c r="CA23" s="649"/>
      <c r="CB23" s="649"/>
      <c r="CC23" s="649"/>
      <c r="CD23" s="649"/>
      <c r="CE23" s="649"/>
      <c r="CH23" s="649" t="s">
        <v>2451</v>
      </c>
      <c r="CI23" s="649"/>
      <c r="CJ23" s="649"/>
      <c r="CK23" s="649"/>
      <c r="CL23" s="649"/>
      <c r="CM23" s="649"/>
      <c r="CN23" s="649"/>
      <c r="CO23" s="649"/>
      <c r="CP23" s="649"/>
      <c r="CQ23" s="649"/>
      <c r="CR23" s="649"/>
      <c r="CS23" s="649"/>
      <c r="CT23" s="649"/>
      <c r="CU23" s="649"/>
      <c r="CV23" s="649"/>
      <c r="CW23" s="649"/>
      <c r="CX23" s="649"/>
      <c r="CY23" s="649"/>
      <c r="CZ23" s="649"/>
      <c r="DA23" s="649"/>
      <c r="DB23" s="649"/>
      <c r="DC23" s="649"/>
      <c r="DD23" s="649"/>
      <c r="DE23" s="649"/>
      <c r="DF23" s="649"/>
      <c r="DG23" s="649"/>
      <c r="DH23" s="649"/>
      <c r="DI23" s="649"/>
      <c r="DJ23" s="649"/>
      <c r="DK23" s="649"/>
      <c r="DN23" s="650"/>
      <c r="DO23" s="650"/>
      <c r="DP23" s="650"/>
      <c r="DQ23" s="650"/>
      <c r="DR23" s="650"/>
      <c r="DS23" s="650"/>
      <c r="DT23" s="650"/>
      <c r="DU23" s="650"/>
      <c r="DV23" s="650"/>
      <c r="DW23" s="650"/>
      <c r="DX23" s="650"/>
      <c r="DY23" s="650"/>
      <c r="DZ23" s="650"/>
      <c r="EA23" s="650"/>
      <c r="EB23" s="650"/>
      <c r="EC23" s="650"/>
      <c r="ED23" s="650"/>
      <c r="EE23" s="650"/>
      <c r="EF23" s="650"/>
      <c r="EG23" s="650"/>
      <c r="EH23" s="650"/>
      <c r="EI23" s="650"/>
      <c r="EJ23" s="650"/>
      <c r="EK23" s="650"/>
      <c r="EL23" s="650"/>
      <c r="EM23" s="650"/>
      <c r="EN23" s="650"/>
      <c r="EO23" s="650"/>
      <c r="EP23" s="650"/>
      <c r="EQ23" s="650"/>
    </row>
    <row r="24" spans="1:159" s="8" customFormat="1" ht="13.5" customHeight="1" x14ac:dyDescent="0.2">
      <c r="A24" s="31"/>
      <c r="B24" s="49"/>
      <c r="C24" s="49"/>
      <c r="D24" s="49"/>
      <c r="E24" s="49"/>
      <c r="F24" s="49"/>
      <c r="G24" s="49"/>
      <c r="H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31"/>
      <c r="BB24" s="648" t="s">
        <v>69</v>
      </c>
      <c r="BC24" s="648"/>
      <c r="BD24" s="648"/>
      <c r="BE24" s="648"/>
      <c r="BF24" s="648"/>
      <c r="BG24" s="648"/>
      <c r="BH24" s="648"/>
      <c r="BI24" s="648"/>
      <c r="BJ24" s="648"/>
      <c r="BK24" s="648"/>
      <c r="BL24" s="648"/>
      <c r="BM24" s="648"/>
      <c r="BN24" s="648"/>
      <c r="BO24" s="648"/>
      <c r="BP24" s="648"/>
      <c r="BQ24" s="648"/>
      <c r="BR24" s="648"/>
      <c r="BS24" s="648"/>
      <c r="BT24" s="648"/>
      <c r="BU24" s="648"/>
      <c r="BV24" s="648"/>
      <c r="BW24" s="648"/>
      <c r="BX24" s="648"/>
      <c r="BY24" s="648"/>
      <c r="BZ24" s="648"/>
      <c r="CA24" s="648"/>
      <c r="CB24" s="648"/>
      <c r="CC24" s="648"/>
      <c r="CD24" s="648"/>
      <c r="CE24" s="648"/>
      <c r="CF24" s="31"/>
      <c r="CG24" s="31"/>
      <c r="CH24" s="648" t="s">
        <v>67</v>
      </c>
      <c r="CI24" s="648"/>
      <c r="CJ24" s="648"/>
      <c r="CK24" s="648"/>
      <c r="CL24" s="648"/>
      <c r="CM24" s="648"/>
      <c r="CN24" s="648"/>
      <c r="CO24" s="648"/>
      <c r="CP24" s="648"/>
      <c r="CQ24" s="648"/>
      <c r="CR24" s="648"/>
      <c r="CS24" s="648"/>
      <c r="CT24" s="648"/>
      <c r="CU24" s="648"/>
      <c r="CV24" s="648"/>
      <c r="CW24" s="648"/>
      <c r="CX24" s="648"/>
      <c r="CY24" s="648"/>
      <c r="CZ24" s="648"/>
      <c r="DA24" s="648"/>
      <c r="DB24" s="648"/>
      <c r="DC24" s="648"/>
      <c r="DD24" s="648"/>
      <c r="DE24" s="648"/>
      <c r="DF24" s="648"/>
      <c r="DG24" s="648"/>
      <c r="DH24" s="648"/>
      <c r="DI24" s="648"/>
      <c r="DJ24" s="648"/>
      <c r="DK24" s="648"/>
      <c r="DL24" s="31"/>
      <c r="DM24" s="31"/>
      <c r="DN24" s="648" t="s">
        <v>68</v>
      </c>
      <c r="DO24" s="648"/>
      <c r="DP24" s="648"/>
      <c r="DQ24" s="648"/>
      <c r="DR24" s="648"/>
      <c r="DS24" s="648"/>
      <c r="DT24" s="648"/>
      <c r="DU24" s="648"/>
      <c r="DV24" s="648"/>
      <c r="DW24" s="648"/>
      <c r="DX24" s="648"/>
      <c r="DY24" s="648"/>
      <c r="DZ24" s="648"/>
      <c r="EA24" s="648"/>
      <c r="EB24" s="648"/>
      <c r="EC24" s="648"/>
      <c r="ED24" s="648"/>
      <c r="EE24" s="648"/>
      <c r="EF24" s="648"/>
      <c r="EG24" s="648"/>
      <c r="EH24" s="648"/>
      <c r="EI24" s="648"/>
      <c r="EJ24" s="648"/>
      <c r="EK24" s="648"/>
      <c r="EL24" s="648"/>
      <c r="EM24" s="648"/>
      <c r="EN24" s="648"/>
      <c r="EO24" s="648"/>
      <c r="EP24" s="648"/>
      <c r="EQ24" s="648"/>
      <c r="FC24" s="49"/>
    </row>
    <row r="25" spans="1:159" ht="6" customHeight="1" x14ac:dyDescent="0.2">
      <c r="A25" s="31"/>
      <c r="B25" s="31"/>
      <c r="C25" s="31"/>
      <c r="D25" s="31"/>
      <c r="E25" s="31"/>
      <c r="F25" s="31"/>
      <c r="G25" s="31"/>
      <c r="H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8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O25" s="31"/>
      <c r="DP25" s="31"/>
      <c r="DQ25" s="31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FC25" s="49"/>
    </row>
    <row r="26" spans="1:159" ht="15.75" x14ac:dyDescent="0.2">
      <c r="BB26" s="647" t="s">
        <v>2453</v>
      </c>
      <c r="BC26" s="647"/>
      <c r="BD26" s="647"/>
      <c r="BE26" s="647"/>
      <c r="BF26" s="647"/>
      <c r="BG26" s="647"/>
      <c r="BH26" s="647"/>
      <c r="BI26" s="647"/>
      <c r="BJ26" s="647"/>
      <c r="BK26" s="647"/>
      <c r="BL26" s="647"/>
      <c r="BM26" s="647"/>
      <c r="BN26" s="647"/>
      <c r="BO26" s="647"/>
      <c r="BP26" s="647"/>
      <c r="BQ26" s="647"/>
      <c r="BR26" s="647"/>
      <c r="BS26" s="647"/>
      <c r="BT26" s="647"/>
      <c r="BU26" s="647"/>
      <c r="BV26" s="647"/>
      <c r="BW26" s="647"/>
      <c r="BX26" s="647"/>
      <c r="BY26" s="647"/>
      <c r="BZ26" s="647"/>
      <c r="CA26" s="647"/>
      <c r="CB26" s="647"/>
      <c r="CC26" s="647"/>
      <c r="CD26" s="647"/>
      <c r="CE26" s="647"/>
      <c r="CH26" s="1" t="s">
        <v>205</v>
      </c>
      <c r="CO26" s="34"/>
      <c r="CQ26" s="647"/>
      <c r="CR26" s="647"/>
      <c r="CS26" s="647"/>
      <c r="CT26" s="647"/>
      <c r="CU26" s="647"/>
      <c r="CV26" s="647"/>
      <c r="CW26" s="647"/>
      <c r="CX26" s="647"/>
      <c r="CY26" s="647"/>
      <c r="CZ26" s="647"/>
      <c r="DA26" s="647"/>
      <c r="DB26" s="647"/>
      <c r="DC26" s="647"/>
      <c r="DD26" s="647"/>
      <c r="DE26" s="647"/>
      <c r="DF26" s="647"/>
      <c r="DG26" s="647"/>
      <c r="DH26" s="647"/>
      <c r="DI26" s="647"/>
      <c r="DJ26" s="647"/>
      <c r="DK26" s="647"/>
      <c r="DN26" s="1" t="s">
        <v>86</v>
      </c>
      <c r="DP26" s="251"/>
      <c r="DQ26" s="251"/>
      <c r="DR26" s="251"/>
      <c r="DS26" s="251"/>
      <c r="DT26" s="1" t="s">
        <v>87</v>
      </c>
      <c r="DV26" s="251"/>
      <c r="DW26" s="251"/>
      <c r="DX26" s="251"/>
      <c r="DY26" s="251"/>
      <c r="DZ26" s="251"/>
      <c r="EA26" s="251"/>
      <c r="EB26" s="251"/>
      <c r="EC26" s="251"/>
      <c r="ED26" s="251"/>
      <c r="EE26" s="251"/>
      <c r="EF26" s="207">
        <v>202</v>
      </c>
      <c r="EG26" s="207"/>
      <c r="EH26" s="207"/>
      <c r="EI26" s="207"/>
      <c r="EJ26" s="207"/>
      <c r="EK26" s="222"/>
      <c r="EL26" s="222"/>
      <c r="EM26" s="222"/>
      <c r="EN26" s="1" t="s">
        <v>70</v>
      </c>
      <c r="FC26" s="49"/>
    </row>
    <row r="27" spans="1:159" x14ac:dyDescent="0.2">
      <c r="A27" s="49"/>
      <c r="B27" s="49"/>
      <c r="C27" s="49"/>
      <c r="D27" s="49"/>
      <c r="E27" s="49"/>
      <c r="F27" s="49"/>
      <c r="G27" s="49"/>
      <c r="BB27" s="648" t="s">
        <v>209</v>
      </c>
      <c r="BC27" s="648"/>
      <c r="BD27" s="648"/>
      <c r="BE27" s="648"/>
      <c r="BF27" s="648"/>
      <c r="BG27" s="648"/>
      <c r="BH27" s="648"/>
      <c r="BI27" s="648"/>
      <c r="BJ27" s="648"/>
      <c r="BK27" s="648"/>
      <c r="BL27" s="648"/>
      <c r="BM27" s="648"/>
      <c r="BN27" s="648"/>
      <c r="BO27" s="648"/>
      <c r="BP27" s="648"/>
      <c r="BQ27" s="648"/>
      <c r="BR27" s="648"/>
      <c r="BS27" s="648"/>
      <c r="BT27" s="648"/>
      <c r="BU27" s="648"/>
      <c r="BV27" s="648"/>
      <c r="BW27" s="648"/>
      <c r="BX27" s="648"/>
      <c r="BY27" s="648"/>
      <c r="BZ27" s="648"/>
      <c r="CA27" s="648"/>
      <c r="CB27" s="648"/>
      <c r="CC27" s="648"/>
      <c r="CD27" s="648"/>
      <c r="CE27" s="648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651" t="s">
        <v>71</v>
      </c>
      <c r="DO27" s="651"/>
      <c r="DP27" s="651"/>
      <c r="DQ27" s="651"/>
      <c r="DR27" s="651"/>
      <c r="DS27" s="651"/>
      <c r="DT27" s="651"/>
      <c r="DU27" s="651"/>
      <c r="DV27" s="651"/>
      <c r="DW27" s="651"/>
      <c r="DX27" s="651"/>
      <c r="DY27" s="651"/>
      <c r="DZ27" s="651"/>
      <c r="EA27" s="651"/>
      <c r="EB27" s="651"/>
      <c r="EC27" s="651"/>
      <c r="ED27" s="651"/>
      <c r="EE27" s="651"/>
      <c r="EF27" s="651"/>
      <c r="EG27" s="651"/>
      <c r="EH27" s="651"/>
      <c r="EI27" s="651"/>
      <c r="EJ27" s="651"/>
      <c r="EK27" s="651"/>
      <c r="EL27" s="651"/>
      <c r="EM27" s="651"/>
      <c r="EN27" s="651"/>
      <c r="EO27" s="651"/>
      <c r="EP27" s="651"/>
      <c r="EQ27" s="651"/>
      <c r="FC27" s="50"/>
    </row>
    <row r="30" spans="1:159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159" s="86" customFormat="1" ht="36" customHeight="1" x14ac:dyDescent="0.2">
      <c r="A31" s="646" t="s">
        <v>34</v>
      </c>
      <c r="B31" s="646"/>
      <c r="C31" s="646"/>
      <c r="D31" s="646"/>
      <c r="E31" s="646"/>
      <c r="F31" s="646"/>
      <c r="G31" s="646"/>
      <c r="H31" s="646"/>
      <c r="I31" s="646"/>
      <c r="J31" s="646"/>
      <c r="K31" s="646"/>
      <c r="L31" s="646"/>
      <c r="M31" s="646"/>
      <c r="N31" s="646"/>
      <c r="O31" s="646"/>
      <c r="P31" s="646"/>
      <c r="Q31" s="646"/>
      <c r="R31" s="646"/>
      <c r="S31" s="646"/>
      <c r="T31" s="646"/>
      <c r="U31" s="646"/>
      <c r="V31" s="646"/>
      <c r="W31" s="646"/>
      <c r="X31" s="646"/>
      <c r="Y31" s="646"/>
      <c r="Z31" s="646"/>
      <c r="AA31" s="646"/>
      <c r="AB31" s="646"/>
      <c r="AC31" s="646"/>
      <c r="AD31" s="646"/>
      <c r="AE31" s="646"/>
      <c r="AF31" s="646"/>
      <c r="AG31" s="646"/>
      <c r="AH31" s="646"/>
      <c r="AI31" s="646"/>
      <c r="AJ31" s="646"/>
      <c r="AK31" s="646"/>
      <c r="AL31" s="646"/>
      <c r="AM31" s="646"/>
      <c r="AN31" s="646"/>
      <c r="AO31" s="646"/>
      <c r="AP31" s="646"/>
      <c r="AQ31" s="646"/>
      <c r="AR31" s="646"/>
      <c r="AS31" s="646"/>
      <c r="AT31" s="646"/>
      <c r="AU31" s="646"/>
      <c r="AV31" s="646"/>
      <c r="AW31" s="646"/>
      <c r="AX31" s="646"/>
      <c r="AY31" s="646"/>
      <c r="AZ31" s="646"/>
      <c r="BA31" s="646"/>
      <c r="BB31" s="646"/>
      <c r="BC31" s="646"/>
      <c r="BD31" s="646"/>
      <c r="BE31" s="646"/>
      <c r="BF31" s="646"/>
      <c r="BG31" s="646"/>
      <c r="BH31" s="646"/>
      <c r="BI31" s="646"/>
      <c r="BJ31" s="646"/>
      <c r="BK31" s="646"/>
      <c r="BL31" s="646"/>
      <c r="BM31" s="646"/>
      <c r="BN31" s="646"/>
      <c r="BO31" s="646"/>
      <c r="BP31" s="646"/>
      <c r="BQ31" s="646"/>
      <c r="BR31" s="646"/>
      <c r="BS31" s="646"/>
      <c r="BT31" s="646"/>
      <c r="BU31" s="646"/>
      <c r="BV31" s="646"/>
      <c r="BW31" s="646"/>
      <c r="BX31" s="646"/>
      <c r="BY31" s="646"/>
      <c r="BZ31" s="646"/>
      <c r="CA31" s="646"/>
      <c r="CB31" s="646"/>
      <c r="CC31" s="646"/>
      <c r="CD31" s="646"/>
      <c r="CE31" s="646"/>
      <c r="CF31" s="646"/>
      <c r="CG31" s="646"/>
      <c r="CH31" s="646"/>
      <c r="CI31" s="646"/>
      <c r="CJ31" s="646"/>
      <c r="CK31" s="646"/>
      <c r="CL31" s="646"/>
      <c r="CM31" s="646"/>
      <c r="CN31" s="646"/>
      <c r="CO31" s="646"/>
      <c r="CP31" s="646"/>
      <c r="CQ31" s="646"/>
      <c r="CR31" s="646"/>
      <c r="CS31" s="646"/>
      <c r="CT31" s="646"/>
      <c r="CU31" s="646"/>
      <c r="CV31" s="646"/>
      <c r="CW31" s="646"/>
      <c r="CX31" s="646"/>
      <c r="CY31" s="646"/>
      <c r="CZ31" s="646"/>
      <c r="DA31" s="646"/>
      <c r="DB31" s="646"/>
      <c r="DC31" s="646"/>
      <c r="DD31" s="646"/>
      <c r="DE31" s="646"/>
      <c r="DF31" s="646"/>
      <c r="DG31" s="646"/>
      <c r="DH31" s="646"/>
      <c r="DI31" s="646"/>
      <c r="DJ31" s="646"/>
      <c r="DK31" s="646"/>
      <c r="DL31" s="646"/>
      <c r="DM31" s="646"/>
      <c r="DN31" s="646"/>
      <c r="DO31" s="646"/>
      <c r="DP31" s="646"/>
      <c r="DQ31" s="646"/>
      <c r="DR31" s="646"/>
      <c r="DS31" s="646"/>
      <c r="DT31" s="646"/>
      <c r="DU31" s="646"/>
      <c r="DV31" s="646"/>
      <c r="DW31" s="646"/>
      <c r="DX31" s="646"/>
      <c r="DY31" s="646"/>
      <c r="DZ31" s="646"/>
      <c r="EA31" s="646"/>
      <c r="EB31" s="646"/>
      <c r="EC31" s="646"/>
      <c r="ED31" s="646"/>
      <c r="EE31" s="646"/>
      <c r="EF31" s="646"/>
      <c r="EG31" s="646"/>
      <c r="EH31" s="646"/>
      <c r="EI31" s="646"/>
      <c r="EJ31" s="646"/>
      <c r="EK31" s="646"/>
      <c r="EL31" s="646"/>
      <c r="EM31" s="646"/>
      <c r="EN31" s="646"/>
      <c r="EO31" s="646"/>
      <c r="EP31" s="646"/>
      <c r="EQ31" s="646"/>
      <c r="ER31" s="646"/>
      <c r="ES31" s="646"/>
      <c r="ET31" s="646"/>
      <c r="EU31" s="646"/>
      <c r="EV31" s="646"/>
      <c r="EW31" s="646"/>
      <c r="EX31" s="646"/>
      <c r="EY31" s="646"/>
      <c r="FC31" s="1"/>
    </row>
    <row r="32" spans="1:159" s="86" customFormat="1" ht="21.75" customHeight="1" x14ac:dyDescent="0.2">
      <c r="A32" s="646" t="s">
        <v>210</v>
      </c>
      <c r="B32" s="646"/>
      <c r="C32" s="646"/>
      <c r="D32" s="646"/>
      <c r="E32" s="646"/>
      <c r="F32" s="646"/>
      <c r="G32" s="646"/>
      <c r="H32" s="646"/>
      <c r="I32" s="646"/>
      <c r="J32" s="646"/>
      <c r="K32" s="646"/>
      <c r="L32" s="646"/>
      <c r="M32" s="646"/>
      <c r="N32" s="646"/>
      <c r="O32" s="646"/>
      <c r="P32" s="646"/>
      <c r="Q32" s="646"/>
      <c r="R32" s="646"/>
      <c r="S32" s="646"/>
      <c r="T32" s="646"/>
      <c r="U32" s="646"/>
      <c r="V32" s="646"/>
      <c r="W32" s="646"/>
      <c r="X32" s="646"/>
      <c r="Y32" s="646"/>
      <c r="Z32" s="646"/>
      <c r="AA32" s="646"/>
      <c r="AB32" s="646"/>
      <c r="AC32" s="646"/>
      <c r="AD32" s="646"/>
      <c r="AE32" s="646"/>
      <c r="AF32" s="646"/>
      <c r="AG32" s="646"/>
      <c r="AH32" s="646"/>
      <c r="AI32" s="646"/>
      <c r="AJ32" s="646"/>
      <c r="AK32" s="646"/>
      <c r="AL32" s="646"/>
      <c r="AM32" s="646"/>
      <c r="AN32" s="646"/>
      <c r="AO32" s="646"/>
      <c r="AP32" s="646"/>
      <c r="AQ32" s="646"/>
      <c r="AR32" s="646"/>
      <c r="AS32" s="646"/>
      <c r="AT32" s="646"/>
      <c r="AU32" s="646"/>
      <c r="AV32" s="646"/>
      <c r="AW32" s="646"/>
      <c r="AX32" s="646"/>
      <c r="AY32" s="646"/>
      <c r="AZ32" s="646"/>
      <c r="BA32" s="646"/>
      <c r="BB32" s="646"/>
      <c r="BC32" s="646"/>
      <c r="BD32" s="646"/>
      <c r="BE32" s="646"/>
      <c r="BF32" s="646"/>
      <c r="BG32" s="646"/>
      <c r="BH32" s="646"/>
      <c r="BI32" s="646"/>
      <c r="BJ32" s="646"/>
      <c r="BK32" s="646"/>
      <c r="BL32" s="646"/>
      <c r="BM32" s="646"/>
      <c r="BN32" s="646"/>
      <c r="BO32" s="646"/>
      <c r="BP32" s="646"/>
      <c r="BQ32" s="646"/>
      <c r="BR32" s="646"/>
      <c r="BS32" s="646"/>
      <c r="BT32" s="646"/>
      <c r="BU32" s="646"/>
      <c r="BV32" s="646"/>
      <c r="BW32" s="646"/>
      <c r="BX32" s="646"/>
      <c r="BY32" s="646"/>
      <c r="BZ32" s="646"/>
      <c r="CA32" s="646"/>
      <c r="CB32" s="646"/>
      <c r="CC32" s="646"/>
      <c r="CD32" s="646"/>
      <c r="CE32" s="646"/>
      <c r="CF32" s="646"/>
      <c r="CG32" s="646"/>
      <c r="CH32" s="646"/>
      <c r="CI32" s="646"/>
      <c r="CJ32" s="646"/>
      <c r="CK32" s="646"/>
      <c r="CL32" s="646"/>
      <c r="CM32" s="646"/>
      <c r="CN32" s="646"/>
      <c r="CO32" s="646"/>
      <c r="CP32" s="646"/>
      <c r="CQ32" s="646"/>
      <c r="CR32" s="646"/>
      <c r="CS32" s="646"/>
      <c r="CT32" s="646"/>
      <c r="CU32" s="646"/>
      <c r="CV32" s="646"/>
      <c r="CW32" s="646"/>
      <c r="CX32" s="646"/>
      <c r="CY32" s="646"/>
      <c r="CZ32" s="646"/>
      <c r="DA32" s="646"/>
      <c r="DB32" s="646"/>
      <c r="DC32" s="646"/>
      <c r="DD32" s="646"/>
      <c r="DE32" s="646"/>
      <c r="DF32" s="646"/>
      <c r="DG32" s="646"/>
      <c r="DH32" s="646"/>
      <c r="DI32" s="646"/>
      <c r="DJ32" s="646"/>
      <c r="DK32" s="646"/>
      <c r="DL32" s="646"/>
      <c r="DM32" s="646"/>
      <c r="DN32" s="646"/>
      <c r="DO32" s="646"/>
      <c r="DP32" s="646"/>
      <c r="DQ32" s="646"/>
      <c r="DR32" s="646"/>
      <c r="DS32" s="646"/>
      <c r="DT32" s="646"/>
      <c r="DU32" s="646"/>
      <c r="DV32" s="646"/>
      <c r="DW32" s="646"/>
      <c r="DX32" s="646"/>
      <c r="DY32" s="646"/>
      <c r="DZ32" s="646"/>
      <c r="EA32" s="646"/>
      <c r="EB32" s="646"/>
      <c r="EC32" s="646"/>
      <c r="ED32" s="646"/>
      <c r="EE32" s="646"/>
      <c r="EF32" s="646"/>
      <c r="EG32" s="646"/>
      <c r="EH32" s="646"/>
      <c r="EI32" s="646"/>
      <c r="EJ32" s="646"/>
      <c r="EK32" s="646"/>
      <c r="EL32" s="646"/>
      <c r="EM32" s="646"/>
      <c r="EN32" s="646"/>
      <c r="EO32" s="646"/>
      <c r="EP32" s="646"/>
      <c r="EQ32" s="646"/>
      <c r="ER32" s="646"/>
      <c r="ES32" s="646"/>
      <c r="ET32" s="646"/>
      <c r="EU32" s="646"/>
      <c r="EV32" s="646"/>
      <c r="EW32" s="646"/>
      <c r="EX32" s="646"/>
      <c r="EY32" s="646"/>
      <c r="FC32" s="1"/>
    </row>
    <row r="33" ht="3" customHeight="1" x14ac:dyDescent="0.2"/>
  </sheetData>
  <sheetProtection algorithmName="SHA-512" hashValue="q2JIiaDvcI/4GSJX4HZ7SHPholKQiCGDuilp7dP+77Sh1Nyg4WnjCWJ3R/PX68gLpp1dDiimw33gdEZPn1d7xQ==" saltValue="mVCHJhy2hL9ahRMbrp6STA==" spinCount="100000" sheet="1" objects="1" scenarios="1"/>
  <mergeCells count="48">
    <mergeCell ref="I17:AZ23"/>
    <mergeCell ref="BB23:CE23"/>
    <mergeCell ref="CH23:DK23"/>
    <mergeCell ref="DN23:EQ23"/>
    <mergeCell ref="A31:EY31"/>
    <mergeCell ref="BB27:CE27"/>
    <mergeCell ref="DN27:EQ27"/>
    <mergeCell ref="EK26:EM26"/>
    <mergeCell ref="EF26:EJ26"/>
    <mergeCell ref="BB26:CE26"/>
    <mergeCell ref="DV26:EE26"/>
    <mergeCell ref="B1:EX1"/>
    <mergeCell ref="EC7:EY8"/>
    <mergeCell ref="DR10:EB10"/>
    <mergeCell ref="DR7:EB8"/>
    <mergeCell ref="DR9:EB9"/>
    <mergeCell ref="B2:EX2"/>
    <mergeCell ref="DR4:EB4"/>
    <mergeCell ref="B6:DQ6"/>
    <mergeCell ref="EC6:EY6"/>
    <mergeCell ref="B7:DQ7"/>
    <mergeCell ref="B8:DQ8"/>
    <mergeCell ref="B9:DQ9"/>
    <mergeCell ref="A4:DQ4"/>
    <mergeCell ref="A5:DQ5"/>
    <mergeCell ref="EC4:EY4"/>
    <mergeCell ref="EC5:EY5"/>
    <mergeCell ref="A32:EY32"/>
    <mergeCell ref="DR11:EB12"/>
    <mergeCell ref="DR13:EB13"/>
    <mergeCell ref="EC10:EY10"/>
    <mergeCell ref="EC13:EY13"/>
    <mergeCell ref="B10:DQ10"/>
    <mergeCell ref="B11:DQ11"/>
    <mergeCell ref="B12:DQ12"/>
    <mergeCell ref="EC11:EY12"/>
    <mergeCell ref="CQ26:DK26"/>
    <mergeCell ref="B13:DQ13"/>
    <mergeCell ref="DP26:DS26"/>
    <mergeCell ref="I16:AZ16"/>
    <mergeCell ref="BB24:CE24"/>
    <mergeCell ref="CH24:DK24"/>
    <mergeCell ref="DN24:EQ24"/>
    <mergeCell ref="FC9:FC10"/>
    <mergeCell ref="FC19:FC20"/>
    <mergeCell ref="DR6:EB6"/>
    <mergeCell ref="DR5:EB5"/>
    <mergeCell ref="EC9:EY9"/>
  </mergeCells>
  <phoneticPr fontId="7" type="noConversion"/>
  <hyperlinks>
    <hyperlink ref="FC1" location="ПРОВЕРКА!B1585" display="Количество ошибок в разделе 25"/>
  </hyperlink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89"/>
  <sheetViews>
    <sheetView topLeftCell="A998" workbookViewId="0">
      <selection activeCell="B1003" sqref="B1003"/>
    </sheetView>
  </sheetViews>
  <sheetFormatPr defaultRowHeight="12.75" x14ac:dyDescent="0.2"/>
  <cols>
    <col min="1" max="1" width="88.28515625" customWidth="1"/>
    <col min="2" max="2" width="12.5703125" customWidth="1"/>
  </cols>
  <sheetData>
    <row r="1" spans="1:2" ht="13.5" thickBot="1" x14ac:dyDescent="0.25">
      <c r="A1" s="141"/>
      <c r="B1" s="141"/>
    </row>
    <row r="2" spans="1:2" ht="16.5" thickBot="1" x14ac:dyDescent="0.3">
      <c r="A2" s="128" t="s">
        <v>799</v>
      </c>
      <c r="B2" s="140">
        <f>COUNTIF(B3:B4,"ОШИБКА")</f>
        <v>0</v>
      </c>
    </row>
    <row r="3" spans="1:2" ht="31.5" x14ac:dyDescent="0.2">
      <c r="A3" s="122" t="s">
        <v>800</v>
      </c>
      <c r="B3" s="134" t="str">
        <f>IF(SUM(стр.2!CY15,стр.2!CY16,стр.2!CY17,стр.2!CY18,стр.2!CY19)=стр.5!BB6,"ВЕРНО","ОШИБКА")</f>
        <v>ВЕРНО</v>
      </c>
    </row>
    <row r="4" spans="1:2" ht="32.25" thickBot="1" x14ac:dyDescent="0.25">
      <c r="A4" s="123" t="s">
        <v>801</v>
      </c>
      <c r="B4" s="134" t="str">
        <f>IF(SUM(стр.2!CY15,стр.2!CY16,стр.2!CY17,стр.2!CY18,стр.2!CY19)=стр.6!AZ7,"ВЕРНО","ОШИБКА")</f>
        <v>ВЕРНО</v>
      </c>
    </row>
    <row r="5" spans="1:2" ht="16.5" thickBot="1" x14ac:dyDescent="0.3">
      <c r="A5" s="128" t="s">
        <v>802</v>
      </c>
      <c r="B5" s="133">
        <f>COUNTIF(B6:B21,"ОШИБКА")</f>
        <v>0</v>
      </c>
    </row>
    <row r="6" spans="1:2" ht="15.75" x14ac:dyDescent="0.2">
      <c r="A6" s="126" t="s">
        <v>2372</v>
      </c>
      <c r="B6" s="134" t="str">
        <f>IF(стр.2!BQ27=SUM(стр.2!BQ28,стр.2!BQ30),"ВЕРНО","ОШИБКА")</f>
        <v>ВЕРНО</v>
      </c>
    </row>
    <row r="7" spans="1:2" ht="15.75" x14ac:dyDescent="0.2">
      <c r="A7" s="122" t="s">
        <v>2373</v>
      </c>
      <c r="B7" s="134" t="str">
        <f>IF(стр.2!CB27=SUM(стр.2!CB28,стр.2!CB30),"ВЕРНО","ОШИБКА")</f>
        <v>ВЕРНО</v>
      </c>
    </row>
    <row r="8" spans="1:2" ht="15.75" x14ac:dyDescent="0.2">
      <c r="A8" s="122" t="s">
        <v>2374</v>
      </c>
      <c r="B8" s="134" t="str">
        <f>IF(стр.2!CY27=SUM(стр.2!CY28,стр.2!CY30),"ВЕРНО","ОШИБКА")</f>
        <v>ВЕРНО</v>
      </c>
    </row>
    <row r="9" spans="1:2" ht="15.75" x14ac:dyDescent="0.2">
      <c r="A9" s="122" t="s">
        <v>2375</v>
      </c>
      <c r="B9" s="134" t="str">
        <f>IF(стр.2!EE27=SUM(стр.2!EE28,стр.2!EE30),"ВЕРНО","ОШИБКА")</f>
        <v>ВЕРНО</v>
      </c>
    </row>
    <row r="10" spans="1:2" ht="15.75" x14ac:dyDescent="0.2">
      <c r="A10" s="122" t="s">
        <v>2376</v>
      </c>
      <c r="B10" s="134" t="str">
        <f>IF(стр.2!BQ27&gt;=стр.2!BQ28,"ВЕРНО","ОШИБКА")</f>
        <v>ВЕРНО</v>
      </c>
    </row>
    <row r="11" spans="1:2" ht="15.75" x14ac:dyDescent="0.2">
      <c r="A11" s="122" t="s">
        <v>2377</v>
      </c>
      <c r="B11" s="134" t="str">
        <f>IF(стр.2!CB27&gt;=стр.2!CB28,"ВЕРНО","ОШИБКА")</f>
        <v>ВЕРНО</v>
      </c>
    </row>
    <row r="12" spans="1:2" ht="15.75" x14ac:dyDescent="0.2">
      <c r="A12" s="122" t="s">
        <v>2378</v>
      </c>
      <c r="B12" s="134" t="str">
        <f>IF(стр.2!CY27&gt;=стр.2!CY28,"ВЕРНО","ОШИБКА")</f>
        <v>ВЕРНО</v>
      </c>
    </row>
    <row r="13" spans="1:2" ht="15.75" x14ac:dyDescent="0.2">
      <c r="A13" s="122" t="s">
        <v>2379</v>
      </c>
      <c r="B13" s="134" t="str">
        <f>IF(стр.2!EE27&gt;=стр.2!EE28,"ВЕРНО","ОШИБКА")</f>
        <v>ВЕРНО</v>
      </c>
    </row>
    <row r="14" spans="1:2" ht="15.75" x14ac:dyDescent="0.2">
      <c r="A14" s="122" t="s">
        <v>2380</v>
      </c>
      <c r="B14" s="134" t="str">
        <f>IF(стр.2!BQ27&gt;=стр.2!BQ30,"ВЕРНО","ОШИБКА")</f>
        <v>ВЕРНО</v>
      </c>
    </row>
    <row r="15" spans="1:2" ht="15.75" x14ac:dyDescent="0.2">
      <c r="A15" s="122" t="s">
        <v>2381</v>
      </c>
      <c r="B15" s="134" t="str">
        <f>IF(стр.2!CB27&gt;=стр.2!CB30,"ВЕРНО","ОШИБКА")</f>
        <v>ВЕРНО</v>
      </c>
    </row>
    <row r="16" spans="1:2" ht="15.75" x14ac:dyDescent="0.2">
      <c r="A16" s="122" t="s">
        <v>2382</v>
      </c>
      <c r="B16" s="134" t="str">
        <f>IF(стр.2!CY27&gt;=стр.2!CY30,"ВЕРНО","ОШИБКА")</f>
        <v>ВЕРНО</v>
      </c>
    </row>
    <row r="17" spans="1:2" ht="15.75" x14ac:dyDescent="0.2">
      <c r="A17" s="122" t="s">
        <v>2383</v>
      </c>
      <c r="B17" s="134" t="str">
        <f>IF(стр.2!EE27&gt;=стр.2!EE30,"ВЕРНО","ОШИБКА")</f>
        <v>ВЕРНО</v>
      </c>
    </row>
    <row r="18" spans="1:2" ht="15.75" x14ac:dyDescent="0.2">
      <c r="A18" s="122" t="s">
        <v>2384</v>
      </c>
      <c r="B18" s="134" t="str">
        <f>IF(стр.2!BQ27&gt;=стр.2!CB27,"ВЕРНО","ОШИБКА")</f>
        <v>ВЕРНО</v>
      </c>
    </row>
    <row r="19" spans="1:2" ht="15.75" x14ac:dyDescent="0.2">
      <c r="A19" s="122" t="s">
        <v>2385</v>
      </c>
      <c r="B19" s="134" t="str">
        <f>IF(стр.2!BQ28&gt;=стр.2!CB28,"ВЕРНО","ОШИБКА")</f>
        <v>ВЕРНО</v>
      </c>
    </row>
    <row r="20" spans="1:2" ht="15.75" x14ac:dyDescent="0.2">
      <c r="A20" s="122" t="s">
        <v>2386</v>
      </c>
      <c r="B20" s="134" t="str">
        <f>IF(стр.2!BQ30&gt;=стр.2!CB30,"ВЕРНО","ОШИБКА")</f>
        <v>ВЕРНО</v>
      </c>
    </row>
    <row r="21" spans="1:2" ht="16.5" thickBot="1" x14ac:dyDescent="0.25">
      <c r="A21" s="123" t="s">
        <v>803</v>
      </c>
      <c r="B21" s="134" t="str">
        <f>IF(стр.2!EE27&lt;=стр.5!BB6,"ВЕРНО","ОШИБКА")</f>
        <v>ВЕРНО</v>
      </c>
    </row>
    <row r="22" spans="1:2" ht="16.5" thickBot="1" x14ac:dyDescent="0.3">
      <c r="A22" s="128" t="s">
        <v>804</v>
      </c>
      <c r="B22" s="133">
        <f>COUNTIF(B23:B232,"ОШИБКА")</f>
        <v>0</v>
      </c>
    </row>
    <row r="23" spans="1:2" ht="15.75" x14ac:dyDescent="0.2">
      <c r="A23" s="126" t="s">
        <v>2162</v>
      </c>
      <c r="B23" s="134" t="str">
        <f>IF(стр.3!BB7=SUM(стр.3!BB8,стр.3!BB21,стр.3!BB22,стр.3!BB27,стр.3!BB28,стр.3!BB29,стр.3!BB30),"ВЕРНО","ОШИБКА")</f>
        <v>ВЕРНО</v>
      </c>
    </row>
    <row r="24" spans="1:2" ht="15.75" x14ac:dyDescent="0.2">
      <c r="A24" s="122" t="s">
        <v>2163</v>
      </c>
      <c r="B24" s="134" t="str">
        <f>IF(стр.3!BJ7=SUM(стр.3!BJ8,стр.3!BJ21,стр.3!BJ22,стр.3!BJ27,стр.3!BJ28,стр.3!BJ29,стр.3!BJ30),"ВЕРНО","ОШИБКА")</f>
        <v>ВЕРНО</v>
      </c>
    </row>
    <row r="25" spans="1:2" ht="15.75" x14ac:dyDescent="0.2">
      <c r="A25" s="122" t="s">
        <v>2164</v>
      </c>
      <c r="B25" s="134" t="str">
        <f>IF(стр.3!CB7=SUM(стр.3!CB8,стр.3!CB21,стр.3!CB22,стр.3!CB27,стр.3!CB28,стр.3!CB29,стр.3!CB30),"ВЕРНО","ОШИБКА")</f>
        <v>ВЕРНО</v>
      </c>
    </row>
    <row r="26" spans="1:2" ht="15.75" x14ac:dyDescent="0.2">
      <c r="A26" s="122" t="s">
        <v>2165</v>
      </c>
      <c r="B26" s="134" t="str">
        <f>IF(стр.3!CT7=SUM(стр.3!CT8,стр.3!CT21,стр.3!CT22,стр.3!CT27,стр.3!CT28,стр.3!CT29,стр.3!CT30),"ВЕРНО","ОШИБКА")</f>
        <v>ВЕРНО</v>
      </c>
    </row>
    <row r="27" spans="1:2" ht="15.75" x14ac:dyDescent="0.2">
      <c r="A27" s="122" t="s">
        <v>2166</v>
      </c>
      <c r="B27" s="134" t="str">
        <f>IF(стр.3!DL7=SUM(стр.3!DL8,стр.3!DL21,стр.3!DL22,стр.3!DL27,стр.3!DL28,стр.3!DL29,стр.3!DL30),"ВЕРНО","ОШИБКА")</f>
        <v>ВЕРНО</v>
      </c>
    </row>
    <row r="28" spans="1:2" ht="15.75" x14ac:dyDescent="0.2">
      <c r="A28" s="122" t="s">
        <v>2167</v>
      </c>
      <c r="B28" s="134" t="str">
        <f>IF(стр.3!EF7=SUM(стр.3!EF8,стр.3!EF21,стр.3!EF22,стр.3!EF27,стр.3!EF28,стр.3!EF29,стр.3!EF30),"ВЕРНО","ОШИБКА")</f>
        <v>ВЕРНО</v>
      </c>
    </row>
    <row r="29" spans="1:2" ht="15.75" x14ac:dyDescent="0.2">
      <c r="A29" s="122" t="s">
        <v>2168</v>
      </c>
      <c r="B29" s="134" t="str">
        <f>IF(стр.3!BB7&gt;=стр.3!BB8,"ВЕРНО","ОШИБКА")</f>
        <v>ВЕРНО</v>
      </c>
    </row>
    <row r="30" spans="1:2" ht="15.75" x14ac:dyDescent="0.2">
      <c r="A30" s="122" t="s">
        <v>2169</v>
      </c>
      <c r="B30" s="134" t="str">
        <f>IF(стр.3!BJ7&gt;=стр.3!BJ8,"ВЕРНО","ОШИБКА")</f>
        <v>ВЕРНО</v>
      </c>
    </row>
    <row r="31" spans="1:2" ht="15.75" x14ac:dyDescent="0.2">
      <c r="A31" s="122" t="s">
        <v>2170</v>
      </c>
      <c r="B31" s="134" t="str">
        <f>IF(стр.3!CB7&gt;=стр.3!CB8,"ВЕРНО","ОШИБКА")</f>
        <v>ВЕРНО</v>
      </c>
    </row>
    <row r="32" spans="1:2" ht="15.75" x14ac:dyDescent="0.2">
      <c r="A32" s="122" t="s">
        <v>2171</v>
      </c>
      <c r="B32" s="134" t="str">
        <f>IF(стр.3!CT7&gt;=стр.3!CT8,"ВЕРНО","ОШИБКА")</f>
        <v>ВЕРНО</v>
      </c>
    </row>
    <row r="33" spans="1:2" ht="15.75" x14ac:dyDescent="0.2">
      <c r="A33" s="122" t="s">
        <v>2172</v>
      </c>
      <c r="B33" s="134" t="str">
        <f>IF(стр.3!DL7&gt;=стр.3!DL8,"ВЕРНО","ОШИБКА")</f>
        <v>ВЕРНО</v>
      </c>
    </row>
    <row r="34" spans="1:2" ht="15.75" x14ac:dyDescent="0.2">
      <c r="A34" s="122" t="s">
        <v>2173</v>
      </c>
      <c r="B34" s="134" t="str">
        <f>IF(стр.3!EF7&gt;=стр.3!EF8,"ВЕРНО","ОШИБКА")</f>
        <v>ВЕРНО</v>
      </c>
    </row>
    <row r="35" spans="1:2" ht="15.75" x14ac:dyDescent="0.2">
      <c r="A35" s="122" t="s">
        <v>2174</v>
      </c>
      <c r="B35" s="134" t="str">
        <f>IF(стр.3!BB8=SUM(стр.3!BB10,стр.3!BB12,стр.3!BB14,стр.3!BB15,стр.3!BB16,стр.3!BB18,стр.3!BB19,стр.3!BB20),"ВЕРНО","ОШИБКА")</f>
        <v>ВЕРНО</v>
      </c>
    </row>
    <row r="36" spans="1:2" ht="15.75" x14ac:dyDescent="0.2">
      <c r="A36" s="122" t="s">
        <v>2175</v>
      </c>
      <c r="B36" s="134" t="str">
        <f>IF(стр.3!BJ8=SUM(стр.3!BJ10,стр.3!BJ12,стр.3!BJ14,стр.3!BJ15,стр.3!BJ16,стр.3!BJ18,стр.3!BJ19,стр.3!BJ20),"ВЕРНО","ОШИБКА")</f>
        <v>ВЕРНО</v>
      </c>
    </row>
    <row r="37" spans="1:2" ht="15.75" x14ac:dyDescent="0.2">
      <c r="A37" s="122" t="s">
        <v>2176</v>
      </c>
      <c r="B37" s="134" t="str">
        <f>IF(стр.3!CB8=SUM(стр.3!CB10,стр.3!CB12,стр.3!CB14,стр.3!CB15,стр.3!CB16,стр.3!CB18,стр.3!CB19,стр.3!CB20),"ВЕРНО","ОШИБКА")</f>
        <v>ВЕРНО</v>
      </c>
    </row>
    <row r="38" spans="1:2" ht="15.75" x14ac:dyDescent="0.2">
      <c r="A38" s="122" t="s">
        <v>2177</v>
      </c>
      <c r="B38" s="134" t="str">
        <f>IF(стр.3!CT8=SUM(стр.3!CT10,стр.3!CT12,стр.3!CT14,стр.3!CT15,стр.3!CT16,стр.3!CT18,стр.3!CT19,стр.3!CT20),"ВЕРНО","ОШИБКА")</f>
        <v>ВЕРНО</v>
      </c>
    </row>
    <row r="39" spans="1:2" ht="15.75" x14ac:dyDescent="0.2">
      <c r="A39" s="122" t="s">
        <v>2178</v>
      </c>
      <c r="B39" s="134" t="str">
        <f>IF(стр.3!DL8=SUM(стр.3!DL10,стр.3!DL12,стр.3!DL14,стр.3!DL15,стр.3!DL16,стр.3!DL18,стр.3!DL19,стр.3!DL20),"ВЕРНО","ОШИБКА")</f>
        <v>ВЕРНО</v>
      </c>
    </row>
    <row r="40" spans="1:2" ht="15.75" x14ac:dyDescent="0.2">
      <c r="A40" s="122" t="s">
        <v>2179</v>
      </c>
      <c r="B40" s="134" t="str">
        <f>IF(стр.3!EF8=SUM(стр.3!EF10,стр.3!EF12,стр.3!EF14,стр.3!EF15,стр.3!EF16,стр.3!EF18,стр.3!EF19,стр.3!EF20),"ВЕРНО","ОШИБКА")</f>
        <v>ВЕРНО</v>
      </c>
    </row>
    <row r="41" spans="1:2" ht="15.75" x14ac:dyDescent="0.2">
      <c r="A41" s="122" t="s">
        <v>2180</v>
      </c>
      <c r="B41" s="134" t="str">
        <f>IF(стр.3!BB12&gt;=стр.3!BB13,"ВЕРНО","ОШИБКА")</f>
        <v>ВЕРНО</v>
      </c>
    </row>
    <row r="42" spans="1:2" ht="15.75" x14ac:dyDescent="0.2">
      <c r="A42" s="122" t="s">
        <v>2181</v>
      </c>
      <c r="B42" s="134" t="str">
        <f>IF(стр.3!BJ12&gt;=стр.3!BJ13,"ВЕРНО","ОШИБКА")</f>
        <v>ВЕРНО</v>
      </c>
    </row>
    <row r="43" spans="1:2" ht="15.75" x14ac:dyDescent="0.2">
      <c r="A43" s="122" t="s">
        <v>2182</v>
      </c>
      <c r="B43" s="134" t="str">
        <f>IF(стр.3!CB12&gt;=стр.3!CB13,"ВЕРНО","ОШИБКА")</f>
        <v>ВЕРНО</v>
      </c>
    </row>
    <row r="44" spans="1:2" ht="15.75" x14ac:dyDescent="0.2">
      <c r="A44" s="122" t="s">
        <v>2183</v>
      </c>
      <c r="B44" s="134" t="str">
        <f>IF(стр.3!CT12&gt;=стр.3!CT13,"ВЕРНО","ОШИБКА")</f>
        <v>ВЕРНО</v>
      </c>
    </row>
    <row r="45" spans="1:2" ht="15.75" x14ac:dyDescent="0.2">
      <c r="A45" s="122" t="s">
        <v>2184</v>
      </c>
      <c r="B45" s="134" t="str">
        <f>IF(стр.3!DL12&gt;=стр.3!DL13,"ВЕРНО","ОШИБКА")</f>
        <v>ВЕРНО</v>
      </c>
    </row>
    <row r="46" spans="1:2" ht="15.75" x14ac:dyDescent="0.2">
      <c r="A46" s="122" t="s">
        <v>2185</v>
      </c>
      <c r="B46" s="134" t="str">
        <f>IF(стр.3!EF12&gt;=стр.3!EF13,"ВЕРНО","ОШИБКА")</f>
        <v>ВЕРНО</v>
      </c>
    </row>
    <row r="47" spans="1:2" ht="15.75" x14ac:dyDescent="0.2">
      <c r="A47" s="122" t="s">
        <v>2186</v>
      </c>
      <c r="B47" s="134" t="str">
        <f>IF(стр.3!BB16&gt;=стр.3!BB17,"ВЕРНО","ОШИБКА")</f>
        <v>ВЕРНО</v>
      </c>
    </row>
    <row r="48" spans="1:2" ht="15.75" x14ac:dyDescent="0.2">
      <c r="A48" s="122" t="s">
        <v>2187</v>
      </c>
      <c r="B48" s="134" t="str">
        <f>IF(стр.3!BJ16&gt;=стр.3!BJ17,"ВЕРНО","ОШИБКА")</f>
        <v>ВЕРНО</v>
      </c>
    </row>
    <row r="49" spans="1:2" ht="15.75" x14ac:dyDescent="0.2">
      <c r="A49" s="122" t="s">
        <v>2188</v>
      </c>
      <c r="B49" s="134" t="str">
        <f>IF(стр.3!CB16&gt;=стр.3!CB17,"ВЕРНО","ОШИБКА")</f>
        <v>ВЕРНО</v>
      </c>
    </row>
    <row r="50" spans="1:2" ht="15.75" x14ac:dyDescent="0.2">
      <c r="A50" s="122" t="s">
        <v>2189</v>
      </c>
      <c r="B50" s="134" t="str">
        <f>IF(стр.3!CT16&gt;=стр.3!CT17,"ВЕРНО","ОШИБКА")</f>
        <v>ВЕРНО</v>
      </c>
    </row>
    <row r="51" spans="1:2" ht="15.75" x14ac:dyDescent="0.2">
      <c r="A51" s="122" t="s">
        <v>2190</v>
      </c>
      <c r="B51" s="134" t="str">
        <f>IF(стр.3!DL16&gt;=стр.3!DL17,"ВЕРНО","ОШИБКА")</f>
        <v>ВЕРНО</v>
      </c>
    </row>
    <row r="52" spans="1:2" ht="15.75" x14ac:dyDescent="0.2">
      <c r="A52" s="122" t="s">
        <v>2191</v>
      </c>
      <c r="B52" s="134" t="str">
        <f>IF(стр.3!EF16&gt;=стр.3!EF17,"ВЕРНО","ОШИБКА")</f>
        <v>ВЕРНО</v>
      </c>
    </row>
    <row r="53" spans="1:2" ht="15.75" x14ac:dyDescent="0.2">
      <c r="A53" s="122" t="s">
        <v>2192</v>
      </c>
      <c r="B53" s="134" t="str">
        <f>IF(стр.3!BB22&gt;=SUM(стр.3!BB23,стр.3!BB25,стр.3!BB26),"ВЕРНО","ОШИБКА")</f>
        <v>ВЕРНО</v>
      </c>
    </row>
    <row r="54" spans="1:2" ht="15.75" x14ac:dyDescent="0.2">
      <c r="A54" s="122" t="s">
        <v>2193</v>
      </c>
      <c r="B54" s="134" t="str">
        <f>IF(стр.3!BJ22&gt;=SUM(стр.3!BJ23,стр.3!BJ25,стр.3!BJ26),"ВЕРНО","ОШИБКА")</f>
        <v>ВЕРНО</v>
      </c>
    </row>
    <row r="55" spans="1:2" ht="15.75" x14ac:dyDescent="0.2">
      <c r="A55" s="122" t="s">
        <v>2194</v>
      </c>
      <c r="B55" s="134" t="str">
        <f>IF(стр.3!CB22&gt;=SUM(стр.3!CB23,стр.3!CB25,стр.3!CB26),"ВЕРНО","ОШИБКА")</f>
        <v>ВЕРНО</v>
      </c>
    </row>
    <row r="56" spans="1:2" ht="15.75" x14ac:dyDescent="0.2">
      <c r="A56" s="122" t="s">
        <v>2195</v>
      </c>
      <c r="B56" s="134" t="str">
        <f>IF(стр.3!CT22&gt;=SUM(стр.3!CT23,стр.3!CT25,стр.3!CT26),"ВЕРНО","ОШИБКА")</f>
        <v>ВЕРНО</v>
      </c>
    </row>
    <row r="57" spans="1:2" ht="15.75" x14ac:dyDescent="0.2">
      <c r="A57" s="122" t="s">
        <v>2196</v>
      </c>
      <c r="B57" s="134" t="str">
        <f>IF(стр.3!DL22&gt;=SUM(стр.3!DL23,стр.3!DL25,стр.3!DL26),"ВЕРНО","ОШИБКА")</f>
        <v>ВЕРНО</v>
      </c>
    </row>
    <row r="58" spans="1:2" ht="15.75" x14ac:dyDescent="0.2">
      <c r="A58" s="122" t="s">
        <v>2197</v>
      </c>
      <c r="B58" s="134" t="str">
        <f>IF(стр.3!EF22&gt;=SUM(стр.3!EF23,стр.3!EF25,стр.3!EF26),"ВЕРНО","ОШИБКА")</f>
        <v>ВЕРНО</v>
      </c>
    </row>
    <row r="59" spans="1:2" ht="15.75" x14ac:dyDescent="0.2">
      <c r="A59" s="122" t="s">
        <v>2198</v>
      </c>
      <c r="B59" s="134" t="str">
        <f>IF(стр.3!BB22&gt;=стр.3!BB23,"ВЕРНО","ОШИБКА")</f>
        <v>ВЕРНО</v>
      </c>
    </row>
    <row r="60" spans="1:2" ht="15.75" x14ac:dyDescent="0.2">
      <c r="A60" s="122" t="s">
        <v>2199</v>
      </c>
      <c r="B60" s="134" t="str">
        <f>IF(стр.3!BJ22&gt;=стр.3!BJ23,"ВЕРНО","ОШИБКА")</f>
        <v>ВЕРНО</v>
      </c>
    </row>
    <row r="61" spans="1:2" ht="15.75" x14ac:dyDescent="0.2">
      <c r="A61" s="122" t="s">
        <v>2200</v>
      </c>
      <c r="B61" s="134" t="str">
        <f>IF(стр.3!CB22&gt;=стр.3!CB23,"ВЕРНО","ОШИБКА")</f>
        <v>ВЕРНО</v>
      </c>
    </row>
    <row r="62" spans="1:2" ht="15.75" x14ac:dyDescent="0.2">
      <c r="A62" s="122" t="s">
        <v>2201</v>
      </c>
      <c r="B62" s="134" t="str">
        <f>IF(стр.3!CT22&gt;=стр.3!CT23,"ВЕРНО","ОШИБКА")</f>
        <v>ВЕРНО</v>
      </c>
    </row>
    <row r="63" spans="1:2" ht="15.75" x14ac:dyDescent="0.2">
      <c r="A63" s="122" t="s">
        <v>2202</v>
      </c>
      <c r="B63" s="134" t="str">
        <f>IF(стр.3!DL22&gt;=стр.3!DL23,"ВЕРНО","ОШИБКА")</f>
        <v>ВЕРНО</v>
      </c>
    </row>
    <row r="64" spans="1:2" ht="15.75" x14ac:dyDescent="0.2">
      <c r="A64" s="122" t="s">
        <v>2203</v>
      </c>
      <c r="B64" s="134" t="str">
        <f>IF(стр.3!EF22&gt;=стр.3!EF23,"ВЕРНО","ОШИБКА")</f>
        <v>ВЕРНО</v>
      </c>
    </row>
    <row r="65" spans="1:2" ht="15.75" x14ac:dyDescent="0.2">
      <c r="A65" s="122" t="s">
        <v>2204</v>
      </c>
      <c r="B65" s="134" t="str">
        <f>IF(стр.3!BB22&gt;=стр.3!BB25,"ВЕРНО","ОШИБКА")</f>
        <v>ВЕРНО</v>
      </c>
    </row>
    <row r="66" spans="1:2" ht="15.75" x14ac:dyDescent="0.2">
      <c r="A66" s="122" t="s">
        <v>2205</v>
      </c>
      <c r="B66" s="134" t="str">
        <f>IF(стр.3!BJ22&gt;=стр.3!BJ25,"ВЕРНО","ОШИБКА")</f>
        <v>ВЕРНО</v>
      </c>
    </row>
    <row r="67" spans="1:2" ht="15.75" x14ac:dyDescent="0.2">
      <c r="A67" s="122" t="s">
        <v>2206</v>
      </c>
      <c r="B67" s="134" t="str">
        <f>IF(стр.3!CB22&gt;=стр.3!CB25,"ВЕРНО","ОШИБКА")</f>
        <v>ВЕРНО</v>
      </c>
    </row>
    <row r="68" spans="1:2" ht="15.75" x14ac:dyDescent="0.2">
      <c r="A68" s="122" t="s">
        <v>2207</v>
      </c>
      <c r="B68" s="134" t="str">
        <f>IF(стр.3!CT22&gt;=стр.3!CT25,"ВЕРНО","ОШИБКА")</f>
        <v>ВЕРНО</v>
      </c>
    </row>
    <row r="69" spans="1:2" ht="15.75" x14ac:dyDescent="0.2">
      <c r="A69" s="122" t="s">
        <v>2208</v>
      </c>
      <c r="B69" s="134" t="str">
        <f>IF(стр.3!DL22&gt;=стр.3!DL25,"ВЕРНО","ОШИБКА")</f>
        <v>ВЕРНО</v>
      </c>
    </row>
    <row r="70" spans="1:2" ht="15.75" x14ac:dyDescent="0.2">
      <c r="A70" s="122" t="s">
        <v>2209</v>
      </c>
      <c r="B70" s="134" t="str">
        <f>IF(стр.3!EF22&gt;=стр.3!EF25,"ВЕРНО","ОШИБКА")</f>
        <v>ВЕРНО</v>
      </c>
    </row>
    <row r="71" spans="1:2" ht="15.75" x14ac:dyDescent="0.2">
      <c r="A71" s="122" t="s">
        <v>2210</v>
      </c>
      <c r="B71" s="134" t="str">
        <f>IF(стр.3!BB22&gt;=стр.3!BB26,"ВЕРНО","ОШИБКА")</f>
        <v>ВЕРНО</v>
      </c>
    </row>
    <row r="72" spans="1:2" ht="15.75" x14ac:dyDescent="0.2">
      <c r="A72" s="122" t="s">
        <v>2211</v>
      </c>
      <c r="B72" s="134" t="str">
        <f>IF(стр.3!BJ22&gt;=стр.3!BJ26,"ВЕРНО","ОШИБКА")</f>
        <v>ВЕРНО</v>
      </c>
    </row>
    <row r="73" spans="1:2" ht="15.75" x14ac:dyDescent="0.2">
      <c r="A73" s="122" t="s">
        <v>2212</v>
      </c>
      <c r="B73" s="134" t="str">
        <f>IF(стр.3!CB22&gt;=стр.3!CB26,"ВЕРНО","ОШИБКА")</f>
        <v>ВЕРНО</v>
      </c>
    </row>
    <row r="74" spans="1:2" ht="15.75" x14ac:dyDescent="0.2">
      <c r="A74" s="122" t="s">
        <v>2213</v>
      </c>
      <c r="B74" s="134" t="str">
        <f>IF(стр.3!CT22&gt;=стр.3!CT26,"ВЕРНО","ОШИБКА")</f>
        <v>ВЕРНО</v>
      </c>
    </row>
    <row r="75" spans="1:2" ht="15.75" x14ac:dyDescent="0.2">
      <c r="A75" s="122" t="s">
        <v>2214</v>
      </c>
      <c r="B75" s="134" t="str">
        <f>IF(стр.3!DL22&gt;=стр.3!DL26,"ВЕРНО","ОШИБКА")</f>
        <v>ВЕРНО</v>
      </c>
    </row>
    <row r="76" spans="1:2" ht="15.75" x14ac:dyDescent="0.2">
      <c r="A76" s="122" t="s">
        <v>2215</v>
      </c>
      <c r="B76" s="134" t="str">
        <f>IF(стр.3!EF22&gt;=стр.3!EF26,"ВЕРНО","ОШИБКА")</f>
        <v>ВЕРНО</v>
      </c>
    </row>
    <row r="77" spans="1:2" ht="15.75" x14ac:dyDescent="0.2">
      <c r="A77" s="122" t="s">
        <v>2216</v>
      </c>
      <c r="B77" s="134" t="str">
        <f>IF(стр.3!BB30&gt;=SUM(стр.3!BB31,стр.3!BB33),"ВЕРНО","ОШИБКА")</f>
        <v>ВЕРНО</v>
      </c>
    </row>
    <row r="78" spans="1:2" ht="15.75" x14ac:dyDescent="0.2">
      <c r="A78" s="122" t="s">
        <v>2217</v>
      </c>
      <c r="B78" s="134" t="str">
        <f>IF(стр.3!BJ30&gt;=SUM(стр.3!BJ31,стр.3!BJ33),"ВЕРНО","ОШИБКА")</f>
        <v>ВЕРНО</v>
      </c>
    </row>
    <row r="79" spans="1:2" ht="15.75" x14ac:dyDescent="0.2">
      <c r="A79" s="122" t="s">
        <v>2218</v>
      </c>
      <c r="B79" s="134" t="str">
        <f>IF(стр.3!CB30&gt;=SUM(стр.3!CB31,стр.3!CB33),"ВЕРНО","ОШИБКА")</f>
        <v>ВЕРНО</v>
      </c>
    </row>
    <row r="80" spans="1:2" ht="15.75" x14ac:dyDescent="0.2">
      <c r="A80" s="122" t="s">
        <v>2219</v>
      </c>
      <c r="B80" s="134" t="str">
        <f>IF(стр.3!CT30&gt;=SUM(стр.3!CT31,стр.3!CT33),"ВЕРНО","ОШИБКА")</f>
        <v>ВЕРНО</v>
      </c>
    </row>
    <row r="81" spans="1:2" ht="15.75" x14ac:dyDescent="0.2">
      <c r="A81" s="122" t="s">
        <v>2220</v>
      </c>
      <c r="B81" s="134" t="str">
        <f>IF(стр.3!DL30&gt;=SUM(стр.3!DL31,стр.3!DL33),"ВЕРНО","ОШИБКА")</f>
        <v>ВЕРНО</v>
      </c>
    </row>
    <row r="82" spans="1:2" ht="15.75" x14ac:dyDescent="0.2">
      <c r="A82" s="122" t="s">
        <v>2221</v>
      </c>
      <c r="B82" s="134" t="str">
        <f>IF(стр.3!EF30&gt;=SUM(стр.3!EF31,стр.3!EF33),"ВЕРНО","ОШИБКА")</f>
        <v>ВЕРНО</v>
      </c>
    </row>
    <row r="83" spans="1:2" ht="15.75" x14ac:dyDescent="0.2">
      <c r="A83" s="122" t="s">
        <v>2222</v>
      </c>
      <c r="B83" s="134" t="str">
        <f>IF(стр.3!BB30&gt;=стр.3!BB31,"ВЕРНО","ОШИБКА")</f>
        <v>ВЕРНО</v>
      </c>
    </row>
    <row r="84" spans="1:2" ht="15.75" x14ac:dyDescent="0.2">
      <c r="A84" s="122" t="s">
        <v>2223</v>
      </c>
      <c r="B84" s="134" t="str">
        <f>IF(стр.3!BJ30&gt;=стр.3!BJ31,"ВЕРНО","ОШИБКА")</f>
        <v>ВЕРНО</v>
      </c>
    </row>
    <row r="85" spans="1:2" ht="15.75" x14ac:dyDescent="0.2">
      <c r="A85" s="122" t="s">
        <v>2224</v>
      </c>
      <c r="B85" s="134" t="str">
        <f>IF(стр.3!CB30&gt;=стр.3!CB31,"ВЕРНО","ОШИБКА")</f>
        <v>ВЕРНО</v>
      </c>
    </row>
    <row r="86" spans="1:2" ht="15.75" x14ac:dyDescent="0.2">
      <c r="A86" s="122" t="s">
        <v>2225</v>
      </c>
      <c r="B86" s="134" t="str">
        <f>IF(стр.3!CT30&gt;=стр.3!CT31,"ВЕРНО","ОШИБКА")</f>
        <v>ВЕРНО</v>
      </c>
    </row>
    <row r="87" spans="1:2" ht="15.75" x14ac:dyDescent="0.2">
      <c r="A87" s="122" t="s">
        <v>2226</v>
      </c>
      <c r="B87" s="134" t="str">
        <f>IF(стр.3!DL30&gt;=стр.3!DL31,"ВЕРНО","ОШИБКА")</f>
        <v>ВЕРНО</v>
      </c>
    </row>
    <row r="88" spans="1:2" ht="15.75" x14ac:dyDescent="0.2">
      <c r="A88" s="122" t="s">
        <v>2227</v>
      </c>
      <c r="B88" s="134" t="str">
        <f>IF(стр.3!EF30&gt;=стр.3!EF31,"ВЕРНО","ОШИБКА")</f>
        <v>ВЕРНО</v>
      </c>
    </row>
    <row r="89" spans="1:2" ht="15.75" x14ac:dyDescent="0.2">
      <c r="A89" s="122" t="s">
        <v>2228</v>
      </c>
      <c r="B89" s="134" t="str">
        <f>IF(стр.3!BB30&gt;=стр.3!BB33,"ВЕРНО","ОШИБКА")</f>
        <v>ВЕРНО</v>
      </c>
    </row>
    <row r="90" spans="1:2" ht="15.75" x14ac:dyDescent="0.2">
      <c r="A90" s="122" t="s">
        <v>2229</v>
      </c>
      <c r="B90" s="134" t="str">
        <f>IF(стр.3!BJ30&gt;=стр.3!BJ33,"ВЕРНО","ОШИБКА")</f>
        <v>ВЕРНО</v>
      </c>
    </row>
    <row r="91" spans="1:2" ht="15.75" x14ac:dyDescent="0.2">
      <c r="A91" s="122" t="s">
        <v>2230</v>
      </c>
      <c r="B91" s="134" t="str">
        <f>IF(стр.3!CB30&gt;=стр.3!CB33,"ВЕРНО","ОШИБКА")</f>
        <v>ВЕРНО</v>
      </c>
    </row>
    <row r="92" spans="1:2" ht="15.75" x14ac:dyDescent="0.2">
      <c r="A92" s="122" t="s">
        <v>2231</v>
      </c>
      <c r="B92" s="134" t="str">
        <f>IF(стр.3!CT30&gt;=стр.3!CT33,"ВЕРНО","ОШИБКА")</f>
        <v>ВЕРНО</v>
      </c>
    </row>
    <row r="93" spans="1:2" ht="15.75" x14ac:dyDescent="0.2">
      <c r="A93" s="122" t="s">
        <v>2232</v>
      </c>
      <c r="B93" s="134" t="str">
        <f>IF(стр.3!DL30&gt;=стр.3!DL33,"ВЕРНО","ОШИБКА")</f>
        <v>ВЕРНО</v>
      </c>
    </row>
    <row r="94" spans="1:2" ht="15.75" x14ac:dyDescent="0.2">
      <c r="A94" s="122" t="s">
        <v>2233</v>
      </c>
      <c r="B94" s="134" t="str">
        <f>IF(стр.3!EF30&gt;=стр.3!EF33,"ВЕРНО","ОШИБКА")</f>
        <v>ВЕРНО</v>
      </c>
    </row>
    <row r="95" spans="1:2" ht="15.75" x14ac:dyDescent="0.2">
      <c r="A95" s="122" t="s">
        <v>2234</v>
      </c>
      <c r="B95" s="134" t="str">
        <f>IF(стр.3!BB7&gt;=стр.3!BJ7,"ВЕРНО","ОШИБКА")</f>
        <v>ВЕРНО</v>
      </c>
    </row>
    <row r="96" spans="1:2" ht="15.75" x14ac:dyDescent="0.2">
      <c r="A96" s="122" t="s">
        <v>2235</v>
      </c>
      <c r="B96" s="134" t="str">
        <f>IF(стр.3!BB8&gt;=стр.3!BJ8,"ВЕРНО","ОШИБКА")</f>
        <v>ВЕРНО</v>
      </c>
    </row>
    <row r="97" spans="1:2" ht="15.75" x14ac:dyDescent="0.2">
      <c r="A97" s="122" t="s">
        <v>2236</v>
      </c>
      <c r="B97" s="134" t="str">
        <f>IF(стр.3!BB10&gt;=стр.3!BJ10,"ВЕРНО","ОШИБКА")</f>
        <v>ВЕРНО</v>
      </c>
    </row>
    <row r="98" spans="1:2" ht="15.75" x14ac:dyDescent="0.2">
      <c r="A98" s="122" t="s">
        <v>2237</v>
      </c>
      <c r="B98" s="134" t="str">
        <f>IF(стр.3!BB12&gt;=стр.3!BJ12,"ВЕРНО","ОШИБКА")</f>
        <v>ВЕРНО</v>
      </c>
    </row>
    <row r="99" spans="1:2" ht="15.75" x14ac:dyDescent="0.2">
      <c r="A99" s="122" t="s">
        <v>2238</v>
      </c>
      <c r="B99" s="134" t="str">
        <f>IF(стр.3!BB13&gt;=стр.3!BJ13,"ВЕРНО","ОШИБКА")</f>
        <v>ВЕРНО</v>
      </c>
    </row>
    <row r="100" spans="1:2" ht="15.75" x14ac:dyDescent="0.2">
      <c r="A100" s="122" t="s">
        <v>2239</v>
      </c>
      <c r="B100" s="134" t="str">
        <f>IF(стр.3!BB14&gt;=стр.3!BJ14,"ВЕРНО","ОШИБКА")</f>
        <v>ВЕРНО</v>
      </c>
    </row>
    <row r="101" spans="1:2" ht="15.75" x14ac:dyDescent="0.2">
      <c r="A101" s="122" t="s">
        <v>2240</v>
      </c>
      <c r="B101" s="134" t="str">
        <f>IF(стр.3!BB15&gt;=стр.3!BJ15,"ВЕРНО","ОШИБКА")</f>
        <v>ВЕРНО</v>
      </c>
    </row>
    <row r="102" spans="1:2" ht="15.75" x14ac:dyDescent="0.2">
      <c r="A102" s="122" t="s">
        <v>2241</v>
      </c>
      <c r="B102" s="134" t="str">
        <f>IF(стр.3!BB16&gt;=стр.3!BJ16,"ВЕРНО","ОШИБКА")</f>
        <v>ВЕРНО</v>
      </c>
    </row>
    <row r="103" spans="1:2" ht="15.75" x14ac:dyDescent="0.2">
      <c r="A103" s="122" t="s">
        <v>2242</v>
      </c>
      <c r="B103" s="134" t="str">
        <f>IF(стр.3!BB17&gt;=стр.3!BJ17,"ВЕРНО","ОШИБКА")</f>
        <v>ВЕРНО</v>
      </c>
    </row>
    <row r="104" spans="1:2" ht="15.75" x14ac:dyDescent="0.2">
      <c r="A104" s="122" t="s">
        <v>2243</v>
      </c>
      <c r="B104" s="134" t="str">
        <f>IF(стр.3!BB18&gt;=стр.3!BJ18,"ВЕРНО","ОШИБКА")</f>
        <v>ВЕРНО</v>
      </c>
    </row>
    <row r="105" spans="1:2" ht="15.75" x14ac:dyDescent="0.2">
      <c r="A105" s="122" t="s">
        <v>2244</v>
      </c>
      <c r="B105" s="134" t="str">
        <f>IF(стр.3!BB19&gt;=стр.3!BJ19,"ВЕРНО","ОШИБКА")</f>
        <v>ВЕРНО</v>
      </c>
    </row>
    <row r="106" spans="1:2" ht="15.75" x14ac:dyDescent="0.2">
      <c r="A106" s="122" t="s">
        <v>2245</v>
      </c>
      <c r="B106" s="134" t="str">
        <f>IF(стр.3!BB20&gt;=стр.3!BJ20,"ВЕРНО","ОШИБКА")</f>
        <v>ВЕРНО</v>
      </c>
    </row>
    <row r="107" spans="1:2" ht="15.75" x14ac:dyDescent="0.2">
      <c r="A107" s="122" t="s">
        <v>2246</v>
      </c>
      <c r="B107" s="134" t="str">
        <f>IF(стр.3!BB21&gt;=стр.3!BJ21,"ВЕРНО","ОШИБКА")</f>
        <v>ВЕРНО</v>
      </c>
    </row>
    <row r="108" spans="1:2" ht="15.75" x14ac:dyDescent="0.2">
      <c r="A108" s="122" t="s">
        <v>2247</v>
      </c>
      <c r="B108" s="134" t="str">
        <f>IF(стр.3!BB22&gt;=стр.3!BJ22,"ВЕРНО","ОШИБКА")</f>
        <v>ВЕРНО</v>
      </c>
    </row>
    <row r="109" spans="1:2" ht="15.75" x14ac:dyDescent="0.2">
      <c r="A109" s="122" t="s">
        <v>2248</v>
      </c>
      <c r="B109" s="134" t="str">
        <f>IF(стр.3!BB23&gt;=стр.3!BJ23,"ВЕРНО","ОШИБКА")</f>
        <v>ВЕРНО</v>
      </c>
    </row>
    <row r="110" spans="1:2" ht="15.75" x14ac:dyDescent="0.2">
      <c r="A110" s="122" t="s">
        <v>2249</v>
      </c>
      <c r="B110" s="134" t="str">
        <f>IF(стр.3!BB25&gt;=стр.3!BJ25,"ВЕРНО","ОШИБКА")</f>
        <v>ВЕРНО</v>
      </c>
    </row>
    <row r="111" spans="1:2" ht="15.75" x14ac:dyDescent="0.2">
      <c r="A111" s="122" t="s">
        <v>2250</v>
      </c>
      <c r="B111" s="134" t="str">
        <f>IF(стр.3!BB26&gt;=стр.3!BJ26,"ВЕРНО","ОШИБКА")</f>
        <v>ВЕРНО</v>
      </c>
    </row>
    <row r="112" spans="1:2" ht="15.75" x14ac:dyDescent="0.2">
      <c r="A112" s="122" t="s">
        <v>2251</v>
      </c>
      <c r="B112" s="134" t="str">
        <f>IF(стр.3!BB27&gt;=стр.3!BJ27,"ВЕРНО","ОШИБКА")</f>
        <v>ВЕРНО</v>
      </c>
    </row>
    <row r="113" spans="1:2" ht="15.75" x14ac:dyDescent="0.2">
      <c r="A113" s="122" t="s">
        <v>2252</v>
      </c>
      <c r="B113" s="134" t="str">
        <f>IF(стр.3!BB28&gt;=стр.3!BJ28,"ВЕРНО","ОШИБКА")</f>
        <v>ВЕРНО</v>
      </c>
    </row>
    <row r="114" spans="1:2" ht="15.75" x14ac:dyDescent="0.2">
      <c r="A114" s="122" t="s">
        <v>2253</v>
      </c>
      <c r="B114" s="134" t="str">
        <f>IF(стр.3!BB29&gt;=стр.3!BJ29,"ВЕРНО","ОШИБКА")</f>
        <v>ВЕРНО</v>
      </c>
    </row>
    <row r="115" spans="1:2" ht="15.75" x14ac:dyDescent="0.2">
      <c r="A115" s="122" t="s">
        <v>2254</v>
      </c>
      <c r="B115" s="134" t="str">
        <f>IF(стр.3!BB30&gt;=стр.3!BJ30,"ВЕРНО","ОШИБКА")</f>
        <v>ВЕРНО</v>
      </c>
    </row>
    <row r="116" spans="1:2" ht="15.75" x14ac:dyDescent="0.2">
      <c r="A116" s="122" t="s">
        <v>2255</v>
      </c>
      <c r="B116" s="134" t="str">
        <f>IF(стр.3!BB31&gt;=стр.3!BJ31,"ВЕРНО","ОШИБКА")</f>
        <v>ВЕРНО</v>
      </c>
    </row>
    <row r="117" spans="1:2" ht="15.75" x14ac:dyDescent="0.2">
      <c r="A117" s="122" t="s">
        <v>2256</v>
      </c>
      <c r="B117" s="134" t="str">
        <f>IF(стр.3!BB33&gt;=стр.3!BJ33,"ВЕРНО","ОШИБКА")</f>
        <v>ВЕРНО</v>
      </c>
    </row>
    <row r="118" spans="1:2" ht="15.75" x14ac:dyDescent="0.2">
      <c r="A118" s="122" t="s">
        <v>2257</v>
      </c>
      <c r="B118" s="134" t="str">
        <f>IF(стр.3!BB7&gt;=стр.3!CB7,"ВЕРНО","ОШИБКА")</f>
        <v>ВЕРНО</v>
      </c>
    </row>
    <row r="119" spans="1:2" ht="15.75" x14ac:dyDescent="0.2">
      <c r="A119" s="122" t="s">
        <v>2258</v>
      </c>
      <c r="B119" s="134" t="str">
        <f>IF(стр.3!BB8&gt;=стр.3!CB8,"ВЕРНО","ОШИБКА")</f>
        <v>ВЕРНО</v>
      </c>
    </row>
    <row r="120" spans="1:2" ht="15.75" x14ac:dyDescent="0.2">
      <c r="A120" s="122" t="s">
        <v>2259</v>
      </c>
      <c r="B120" s="134" t="str">
        <f>IF(стр.3!BB10&gt;=стр.3!CB10,"ВЕРНО","ОШИБКА")</f>
        <v>ВЕРНО</v>
      </c>
    </row>
    <row r="121" spans="1:2" ht="15.75" x14ac:dyDescent="0.2">
      <c r="A121" s="122" t="s">
        <v>2260</v>
      </c>
      <c r="B121" s="134" t="str">
        <f>IF(стр.3!BB12&gt;=стр.3!CB12,"ВЕРНО","ОШИБКА")</f>
        <v>ВЕРНО</v>
      </c>
    </row>
    <row r="122" spans="1:2" ht="15.75" x14ac:dyDescent="0.2">
      <c r="A122" s="122" t="s">
        <v>2261</v>
      </c>
      <c r="B122" s="134" t="str">
        <f>IF(стр.3!BB13&gt;=стр.3!CB13,"ВЕРНО","ОШИБКА")</f>
        <v>ВЕРНО</v>
      </c>
    </row>
    <row r="123" spans="1:2" ht="15.75" x14ac:dyDescent="0.2">
      <c r="A123" s="122" t="s">
        <v>2262</v>
      </c>
      <c r="B123" s="134" t="str">
        <f>IF(стр.3!BB14&gt;=стр.3!CB14,"ВЕРНО","ОШИБКА")</f>
        <v>ВЕРНО</v>
      </c>
    </row>
    <row r="124" spans="1:2" ht="15.75" x14ac:dyDescent="0.2">
      <c r="A124" s="122" t="s">
        <v>2263</v>
      </c>
      <c r="B124" s="134" t="str">
        <f>IF(стр.3!BB15&gt;=стр.3!CB15,"ВЕРНО","ОШИБКА")</f>
        <v>ВЕРНО</v>
      </c>
    </row>
    <row r="125" spans="1:2" ht="15.75" x14ac:dyDescent="0.2">
      <c r="A125" s="122" t="s">
        <v>2264</v>
      </c>
      <c r="B125" s="134" t="str">
        <f>IF(стр.3!BB16&gt;=стр.3!CB16,"ВЕРНО","ОШИБКА")</f>
        <v>ВЕРНО</v>
      </c>
    </row>
    <row r="126" spans="1:2" ht="15.75" x14ac:dyDescent="0.2">
      <c r="A126" s="122" t="s">
        <v>2265</v>
      </c>
      <c r="B126" s="134" t="str">
        <f>IF(стр.3!BB17&gt;=стр.3!CB17,"ВЕРНО","ОШИБКА")</f>
        <v>ВЕРНО</v>
      </c>
    </row>
    <row r="127" spans="1:2" ht="15.75" x14ac:dyDescent="0.2">
      <c r="A127" s="122" t="s">
        <v>2266</v>
      </c>
      <c r="B127" s="134" t="str">
        <f>IF(стр.3!BB18&gt;=стр.3!CB18,"ВЕРНО","ОШИБКА")</f>
        <v>ВЕРНО</v>
      </c>
    </row>
    <row r="128" spans="1:2" ht="15.75" x14ac:dyDescent="0.2">
      <c r="A128" s="122" t="s">
        <v>2267</v>
      </c>
      <c r="B128" s="134" t="str">
        <f>IF(стр.3!BB19&gt;=стр.3!CB19,"ВЕРНО","ОШИБКА")</f>
        <v>ВЕРНО</v>
      </c>
    </row>
    <row r="129" spans="1:2" ht="15.75" x14ac:dyDescent="0.2">
      <c r="A129" s="122" t="s">
        <v>2268</v>
      </c>
      <c r="B129" s="134" t="str">
        <f>IF(стр.3!BB20&gt;=стр.3!CB20,"ВЕРНО","ОШИБКА")</f>
        <v>ВЕРНО</v>
      </c>
    </row>
    <row r="130" spans="1:2" ht="15.75" x14ac:dyDescent="0.2">
      <c r="A130" s="122" t="s">
        <v>2269</v>
      </c>
      <c r="B130" s="134" t="str">
        <f>IF(стр.3!BB21&gt;=стр.3!CB21,"ВЕРНО","ОШИБКА")</f>
        <v>ВЕРНО</v>
      </c>
    </row>
    <row r="131" spans="1:2" ht="15.75" x14ac:dyDescent="0.2">
      <c r="A131" s="122" t="s">
        <v>2270</v>
      </c>
      <c r="B131" s="134" t="str">
        <f>IF(стр.3!BB22&gt;=стр.3!CB22,"ВЕРНО","ОШИБКА")</f>
        <v>ВЕРНО</v>
      </c>
    </row>
    <row r="132" spans="1:2" ht="15.75" x14ac:dyDescent="0.2">
      <c r="A132" s="122" t="s">
        <v>2271</v>
      </c>
      <c r="B132" s="134" t="str">
        <f>IF(стр.3!BB23&gt;=стр.3!CB23,"ВЕРНО","ОШИБКА")</f>
        <v>ВЕРНО</v>
      </c>
    </row>
    <row r="133" spans="1:2" ht="15.75" x14ac:dyDescent="0.2">
      <c r="A133" s="122" t="s">
        <v>2272</v>
      </c>
      <c r="B133" s="134" t="str">
        <f>IF(стр.3!BB25&gt;=стр.3!CB25,"ВЕРНО","ОШИБКА")</f>
        <v>ВЕРНО</v>
      </c>
    </row>
    <row r="134" spans="1:2" ht="15.75" x14ac:dyDescent="0.2">
      <c r="A134" s="122" t="s">
        <v>2273</v>
      </c>
      <c r="B134" s="134" t="str">
        <f>IF(стр.3!BB26&gt;=стр.3!CB26,"ВЕРНО","ОШИБКА")</f>
        <v>ВЕРНО</v>
      </c>
    </row>
    <row r="135" spans="1:2" ht="15.75" x14ac:dyDescent="0.2">
      <c r="A135" s="122" t="s">
        <v>2274</v>
      </c>
      <c r="B135" s="134" t="str">
        <f>IF(стр.3!BB27&gt;=стр.3!CB27,"ВЕРНО","ОШИБКА")</f>
        <v>ВЕРНО</v>
      </c>
    </row>
    <row r="136" spans="1:2" ht="15.75" x14ac:dyDescent="0.2">
      <c r="A136" s="122" t="s">
        <v>2275</v>
      </c>
      <c r="B136" s="134" t="str">
        <f>IF(стр.3!BB28&gt;=стр.3!CB28,"ВЕРНО","ОШИБКА")</f>
        <v>ВЕРНО</v>
      </c>
    </row>
    <row r="137" spans="1:2" ht="15.75" x14ac:dyDescent="0.2">
      <c r="A137" s="122" t="s">
        <v>2276</v>
      </c>
      <c r="B137" s="134" t="str">
        <f>IF(стр.3!BB29&gt;=стр.3!CB29,"ВЕРНО","ОШИБКА")</f>
        <v>ВЕРНО</v>
      </c>
    </row>
    <row r="138" spans="1:2" ht="15.75" x14ac:dyDescent="0.2">
      <c r="A138" s="122" t="s">
        <v>2277</v>
      </c>
      <c r="B138" s="134" t="str">
        <f>IF(стр.3!BB30&gt;=стр.3!CB30,"ВЕРНО","ОШИБКА")</f>
        <v>ВЕРНО</v>
      </c>
    </row>
    <row r="139" spans="1:2" ht="15.75" x14ac:dyDescent="0.2">
      <c r="A139" s="122" t="s">
        <v>2278</v>
      </c>
      <c r="B139" s="134" t="str">
        <f>IF(стр.3!BB31&gt;=стр.3!CB31,"ВЕРНО","ОШИБКА")</f>
        <v>ВЕРНО</v>
      </c>
    </row>
    <row r="140" spans="1:2" ht="15.75" x14ac:dyDescent="0.2">
      <c r="A140" s="122" t="s">
        <v>2279</v>
      </c>
      <c r="B140" s="134" t="str">
        <f>IF(стр.3!BB33&gt;=стр.3!CB33,"ВЕРНО","ОШИБКА")</f>
        <v>ВЕРНО</v>
      </c>
    </row>
    <row r="141" spans="1:2" ht="15.75" x14ac:dyDescent="0.2">
      <c r="A141" s="122" t="s">
        <v>2280</v>
      </c>
      <c r="B141" s="134" t="str">
        <f>IF(стр.3!BB7&gt;=стр.3!CT7,"ВЕРНО","ОШИБКА")</f>
        <v>ВЕРНО</v>
      </c>
    </row>
    <row r="142" spans="1:2" ht="15.75" x14ac:dyDescent="0.2">
      <c r="A142" s="122" t="s">
        <v>2281</v>
      </c>
      <c r="B142" s="134" t="str">
        <f>IF(стр.3!BB8&gt;=стр.3!CT8,"ВЕРНО","ОШИБКА")</f>
        <v>ВЕРНО</v>
      </c>
    </row>
    <row r="143" spans="1:2" ht="15.75" x14ac:dyDescent="0.2">
      <c r="A143" s="122" t="s">
        <v>2282</v>
      </c>
      <c r="B143" s="134" t="str">
        <f>IF(стр.3!BB10&gt;=стр.3!CT10,"ВЕРНО","ОШИБКА")</f>
        <v>ВЕРНО</v>
      </c>
    </row>
    <row r="144" spans="1:2" ht="15.75" x14ac:dyDescent="0.2">
      <c r="A144" s="122" t="s">
        <v>2283</v>
      </c>
      <c r="B144" s="134" t="str">
        <f>IF(стр.3!BB12&gt;=стр.3!CT12,"ВЕРНО","ОШИБКА")</f>
        <v>ВЕРНО</v>
      </c>
    </row>
    <row r="145" spans="1:2" ht="15.75" x14ac:dyDescent="0.2">
      <c r="A145" s="122" t="s">
        <v>2284</v>
      </c>
      <c r="B145" s="134" t="str">
        <f>IF(стр.3!BB13&gt;=стр.3!CT13,"ВЕРНО","ОШИБКА")</f>
        <v>ВЕРНО</v>
      </c>
    </row>
    <row r="146" spans="1:2" ht="15.75" x14ac:dyDescent="0.2">
      <c r="A146" s="122" t="s">
        <v>2285</v>
      </c>
      <c r="B146" s="134" t="str">
        <f>IF(стр.3!BB14&gt;=стр.3!CT14,"ВЕРНО","ОШИБКА")</f>
        <v>ВЕРНО</v>
      </c>
    </row>
    <row r="147" spans="1:2" ht="15.75" x14ac:dyDescent="0.2">
      <c r="A147" s="122" t="s">
        <v>2286</v>
      </c>
      <c r="B147" s="134" t="str">
        <f>IF(стр.3!BB15&gt;=стр.3!CT15,"ВЕРНО","ОШИБКА")</f>
        <v>ВЕРНО</v>
      </c>
    </row>
    <row r="148" spans="1:2" ht="15.75" x14ac:dyDescent="0.2">
      <c r="A148" s="122" t="s">
        <v>2287</v>
      </c>
      <c r="B148" s="134" t="str">
        <f>IF(стр.3!BB16&gt;=стр.3!CT16,"ВЕРНО","ОШИБКА")</f>
        <v>ВЕРНО</v>
      </c>
    </row>
    <row r="149" spans="1:2" ht="15.75" x14ac:dyDescent="0.2">
      <c r="A149" s="122" t="s">
        <v>2288</v>
      </c>
      <c r="B149" s="134" t="str">
        <f>IF(стр.3!BB17&gt;=стр.3!CT17,"ВЕРНО","ОШИБКА")</f>
        <v>ВЕРНО</v>
      </c>
    </row>
    <row r="150" spans="1:2" ht="15.75" x14ac:dyDescent="0.2">
      <c r="A150" s="122" t="s">
        <v>2289</v>
      </c>
      <c r="B150" s="134" t="str">
        <f>IF(стр.3!BB18&gt;=стр.3!CT18,"ВЕРНО","ОШИБКА")</f>
        <v>ВЕРНО</v>
      </c>
    </row>
    <row r="151" spans="1:2" ht="15.75" x14ac:dyDescent="0.2">
      <c r="A151" s="122" t="s">
        <v>2290</v>
      </c>
      <c r="B151" s="134" t="str">
        <f>IF(стр.3!BB19&gt;=стр.3!CT19,"ВЕРНО","ОШИБКА")</f>
        <v>ВЕРНО</v>
      </c>
    </row>
    <row r="152" spans="1:2" ht="15.75" x14ac:dyDescent="0.2">
      <c r="A152" s="122" t="s">
        <v>2291</v>
      </c>
      <c r="B152" s="134" t="str">
        <f>IF(стр.3!BB20&gt;=стр.3!CT20,"ВЕРНО","ОШИБКА")</f>
        <v>ВЕРНО</v>
      </c>
    </row>
    <row r="153" spans="1:2" ht="15.75" x14ac:dyDescent="0.2">
      <c r="A153" s="122" t="s">
        <v>2292</v>
      </c>
      <c r="B153" s="134" t="str">
        <f>IF(стр.3!BB21&gt;=стр.3!CT21,"ВЕРНО","ОШИБКА")</f>
        <v>ВЕРНО</v>
      </c>
    </row>
    <row r="154" spans="1:2" ht="15.75" x14ac:dyDescent="0.2">
      <c r="A154" s="122" t="s">
        <v>2293</v>
      </c>
      <c r="B154" s="134" t="str">
        <f>IF(стр.3!BB22&gt;=стр.3!CT22,"ВЕРНО","ОШИБКА")</f>
        <v>ВЕРНО</v>
      </c>
    </row>
    <row r="155" spans="1:2" ht="15.75" x14ac:dyDescent="0.2">
      <c r="A155" s="122" t="s">
        <v>2294</v>
      </c>
      <c r="B155" s="134" t="str">
        <f>IF(стр.3!BB23&gt;=стр.3!CT23,"ВЕРНО","ОШИБКА")</f>
        <v>ВЕРНО</v>
      </c>
    </row>
    <row r="156" spans="1:2" ht="15.75" x14ac:dyDescent="0.2">
      <c r="A156" s="122" t="s">
        <v>2295</v>
      </c>
      <c r="B156" s="134" t="str">
        <f>IF(стр.3!BB25&gt;=стр.3!CT25,"ВЕРНО","ОШИБКА")</f>
        <v>ВЕРНО</v>
      </c>
    </row>
    <row r="157" spans="1:2" ht="15.75" x14ac:dyDescent="0.2">
      <c r="A157" s="122" t="s">
        <v>2296</v>
      </c>
      <c r="B157" s="134" t="str">
        <f>IF(стр.3!BB26&gt;=стр.3!CT26,"ВЕРНО","ОШИБКА")</f>
        <v>ВЕРНО</v>
      </c>
    </row>
    <row r="158" spans="1:2" ht="15.75" x14ac:dyDescent="0.2">
      <c r="A158" s="122" t="s">
        <v>2297</v>
      </c>
      <c r="B158" s="134" t="str">
        <f>IF(стр.3!BB27&gt;=стр.3!CT27,"ВЕРНО","ОШИБКА")</f>
        <v>ВЕРНО</v>
      </c>
    </row>
    <row r="159" spans="1:2" ht="15.75" x14ac:dyDescent="0.2">
      <c r="A159" s="122" t="s">
        <v>2298</v>
      </c>
      <c r="B159" s="134" t="str">
        <f>IF(стр.3!BB28&gt;=стр.3!CT28,"ВЕРНО","ОШИБКА")</f>
        <v>ВЕРНО</v>
      </c>
    </row>
    <row r="160" spans="1:2" ht="15.75" x14ac:dyDescent="0.2">
      <c r="A160" s="122" t="s">
        <v>2299</v>
      </c>
      <c r="B160" s="134" t="str">
        <f>IF(стр.3!BB29&gt;=стр.3!CT29,"ВЕРНО","ОШИБКА")</f>
        <v>ВЕРНО</v>
      </c>
    </row>
    <row r="161" spans="1:2" ht="15.75" x14ac:dyDescent="0.2">
      <c r="A161" s="122" t="s">
        <v>2300</v>
      </c>
      <c r="B161" s="134" t="str">
        <f>IF(стр.3!BB30&gt;=стр.3!CT30,"ВЕРНО","ОШИБКА")</f>
        <v>ВЕРНО</v>
      </c>
    </row>
    <row r="162" spans="1:2" ht="15.75" x14ac:dyDescent="0.2">
      <c r="A162" s="122" t="s">
        <v>2301</v>
      </c>
      <c r="B162" s="134" t="str">
        <f>IF(стр.3!BB31&gt;=стр.3!CT31,"ВЕРНО","ОШИБКА")</f>
        <v>ВЕРНО</v>
      </c>
    </row>
    <row r="163" spans="1:2" ht="15.75" x14ac:dyDescent="0.2">
      <c r="A163" s="122" t="s">
        <v>2302</v>
      </c>
      <c r="B163" s="134" t="str">
        <f>IF(стр.3!BB33&gt;=стр.3!CT33,"ВЕРНО","ОШИБКА")</f>
        <v>ВЕРНО</v>
      </c>
    </row>
    <row r="164" spans="1:2" ht="15.75" x14ac:dyDescent="0.2">
      <c r="A164" s="122" t="s">
        <v>2303</v>
      </c>
      <c r="B164" s="134" t="str">
        <f>IF(стр.3!BB7&gt;=стр.3!DL7,"ВЕРНО","ОШИБКА")</f>
        <v>ВЕРНО</v>
      </c>
    </row>
    <row r="165" spans="1:2" ht="15.75" x14ac:dyDescent="0.2">
      <c r="A165" s="122" t="s">
        <v>2304</v>
      </c>
      <c r="B165" s="134" t="str">
        <f>IF(стр.3!BB8&gt;=стр.3!DL8,"ВЕРНО","ОШИБКА")</f>
        <v>ВЕРНО</v>
      </c>
    </row>
    <row r="166" spans="1:2" ht="15.75" x14ac:dyDescent="0.2">
      <c r="A166" s="122" t="s">
        <v>2305</v>
      </c>
      <c r="B166" s="134" t="str">
        <f>IF(стр.3!BB10&gt;=стр.3!DL10,"ВЕРНО","ОШИБКА")</f>
        <v>ВЕРНО</v>
      </c>
    </row>
    <row r="167" spans="1:2" ht="15.75" x14ac:dyDescent="0.2">
      <c r="A167" s="122" t="s">
        <v>2306</v>
      </c>
      <c r="B167" s="134" t="str">
        <f>IF(стр.3!BB12&gt;=стр.3!DL12,"ВЕРНО","ОШИБКА")</f>
        <v>ВЕРНО</v>
      </c>
    </row>
    <row r="168" spans="1:2" ht="15.75" x14ac:dyDescent="0.2">
      <c r="A168" s="122" t="s">
        <v>2307</v>
      </c>
      <c r="B168" s="134" t="str">
        <f>IF(стр.3!BB13&gt;=стр.3!DL13,"ВЕРНО","ОШИБКА")</f>
        <v>ВЕРНО</v>
      </c>
    </row>
    <row r="169" spans="1:2" ht="15.75" x14ac:dyDescent="0.2">
      <c r="A169" s="122" t="s">
        <v>2308</v>
      </c>
      <c r="B169" s="134" t="str">
        <f>IF(стр.3!BB14&gt;=стр.3!DL14,"ВЕРНО","ОШИБКА")</f>
        <v>ВЕРНО</v>
      </c>
    </row>
    <row r="170" spans="1:2" ht="15.75" x14ac:dyDescent="0.2">
      <c r="A170" s="122" t="s">
        <v>2309</v>
      </c>
      <c r="B170" s="134" t="str">
        <f>IF(стр.3!BB15&gt;=стр.3!DL15,"ВЕРНО","ОШИБКА")</f>
        <v>ВЕРНО</v>
      </c>
    </row>
    <row r="171" spans="1:2" ht="15.75" x14ac:dyDescent="0.2">
      <c r="A171" s="122" t="s">
        <v>2310</v>
      </c>
      <c r="B171" s="134" t="str">
        <f>IF(стр.3!BB16&gt;=стр.3!DL16,"ВЕРНО","ОШИБКА")</f>
        <v>ВЕРНО</v>
      </c>
    </row>
    <row r="172" spans="1:2" ht="15.75" x14ac:dyDescent="0.2">
      <c r="A172" s="122" t="s">
        <v>2311</v>
      </c>
      <c r="B172" s="134" t="str">
        <f>IF(стр.3!BB17&gt;=стр.3!DL17,"ВЕРНО","ОШИБКА")</f>
        <v>ВЕРНО</v>
      </c>
    </row>
    <row r="173" spans="1:2" ht="15.75" x14ac:dyDescent="0.2">
      <c r="A173" s="122" t="s">
        <v>2312</v>
      </c>
      <c r="B173" s="134" t="str">
        <f>IF(стр.3!BB18&gt;=стр.3!DL18,"ВЕРНО","ОШИБКА")</f>
        <v>ВЕРНО</v>
      </c>
    </row>
    <row r="174" spans="1:2" ht="15.75" x14ac:dyDescent="0.2">
      <c r="A174" s="122" t="s">
        <v>2313</v>
      </c>
      <c r="B174" s="134" t="str">
        <f>IF(стр.3!BB19&gt;=стр.3!DL19,"ВЕРНО","ОШИБКА")</f>
        <v>ВЕРНО</v>
      </c>
    </row>
    <row r="175" spans="1:2" ht="15.75" x14ac:dyDescent="0.2">
      <c r="A175" s="122" t="s">
        <v>2314</v>
      </c>
      <c r="B175" s="134" t="str">
        <f>IF(стр.3!BB20&gt;=стр.3!DL20,"ВЕРНО","ОШИБКА")</f>
        <v>ВЕРНО</v>
      </c>
    </row>
    <row r="176" spans="1:2" ht="15.75" x14ac:dyDescent="0.2">
      <c r="A176" s="122" t="s">
        <v>2315</v>
      </c>
      <c r="B176" s="134" t="str">
        <f>IF(стр.3!BB21&gt;=стр.3!DL21,"ВЕРНО","ОШИБКА")</f>
        <v>ВЕРНО</v>
      </c>
    </row>
    <row r="177" spans="1:2" ht="15.75" x14ac:dyDescent="0.2">
      <c r="A177" s="122" t="s">
        <v>2316</v>
      </c>
      <c r="B177" s="134" t="str">
        <f>IF(стр.3!BB22&gt;=стр.3!DL22,"ВЕРНО","ОШИБКА")</f>
        <v>ВЕРНО</v>
      </c>
    </row>
    <row r="178" spans="1:2" ht="15.75" x14ac:dyDescent="0.2">
      <c r="A178" s="122" t="s">
        <v>2317</v>
      </c>
      <c r="B178" s="134" t="str">
        <f>IF(стр.3!BB23&gt;=стр.3!DL23,"ВЕРНО","ОШИБКА")</f>
        <v>ВЕРНО</v>
      </c>
    </row>
    <row r="179" spans="1:2" ht="15.75" x14ac:dyDescent="0.2">
      <c r="A179" s="122" t="s">
        <v>2318</v>
      </c>
      <c r="B179" s="134" t="str">
        <f>IF(стр.3!BB25&gt;=стр.3!DL25,"ВЕРНО","ОШИБКА")</f>
        <v>ВЕРНО</v>
      </c>
    </row>
    <row r="180" spans="1:2" ht="15.75" x14ac:dyDescent="0.2">
      <c r="A180" s="122" t="s">
        <v>2319</v>
      </c>
      <c r="B180" s="134" t="str">
        <f>IF(стр.3!BB26&gt;=стр.3!DL26,"ВЕРНО","ОШИБКА")</f>
        <v>ВЕРНО</v>
      </c>
    </row>
    <row r="181" spans="1:2" ht="15.75" x14ac:dyDescent="0.2">
      <c r="A181" s="122" t="s">
        <v>2320</v>
      </c>
      <c r="B181" s="134" t="str">
        <f>IF(стр.3!BB27&gt;=стр.3!DL27,"ВЕРНО","ОШИБКА")</f>
        <v>ВЕРНО</v>
      </c>
    </row>
    <row r="182" spans="1:2" ht="15.75" x14ac:dyDescent="0.2">
      <c r="A182" s="122" t="s">
        <v>2321</v>
      </c>
      <c r="B182" s="134" t="str">
        <f>IF(стр.3!BB28&gt;=стр.3!DL28,"ВЕРНО","ОШИБКА")</f>
        <v>ВЕРНО</v>
      </c>
    </row>
    <row r="183" spans="1:2" ht="15.75" x14ac:dyDescent="0.2">
      <c r="A183" s="122" t="s">
        <v>2322</v>
      </c>
      <c r="B183" s="134" t="str">
        <f>IF(стр.3!BB29&gt;=стр.3!DL29,"ВЕРНО","ОШИБКА")</f>
        <v>ВЕРНО</v>
      </c>
    </row>
    <row r="184" spans="1:2" ht="15.75" x14ac:dyDescent="0.2">
      <c r="A184" s="122" t="s">
        <v>2323</v>
      </c>
      <c r="B184" s="134" t="str">
        <f>IF(стр.3!BB30&gt;=стр.3!DL30,"ВЕРНО","ОШИБКА")</f>
        <v>ВЕРНО</v>
      </c>
    </row>
    <row r="185" spans="1:2" ht="15.75" x14ac:dyDescent="0.2">
      <c r="A185" s="122" t="s">
        <v>2324</v>
      </c>
      <c r="B185" s="134" t="str">
        <f>IF(стр.3!BB31&gt;=стр.3!DL31,"ВЕРНО","ОШИБКА")</f>
        <v>ВЕРНО</v>
      </c>
    </row>
    <row r="186" spans="1:2" ht="15.75" x14ac:dyDescent="0.2">
      <c r="A186" s="122" t="s">
        <v>2325</v>
      </c>
      <c r="B186" s="134" t="str">
        <f>IF(стр.3!BB33&gt;=стр.3!DL33,"ВЕРНО","ОШИБКА")</f>
        <v>ВЕРНО</v>
      </c>
    </row>
    <row r="187" spans="1:2" ht="15.75" x14ac:dyDescent="0.2">
      <c r="A187" s="122" t="s">
        <v>2326</v>
      </c>
      <c r="B187" s="134" t="str">
        <f>IF(стр.3!BB7&gt;=стр.3!EF7,"ВЕРНО","ОШИБКА")</f>
        <v>ВЕРНО</v>
      </c>
    </row>
    <row r="188" spans="1:2" ht="15.75" x14ac:dyDescent="0.2">
      <c r="A188" s="122" t="s">
        <v>2327</v>
      </c>
      <c r="B188" s="134" t="str">
        <f>IF(стр.3!BB8&gt;=стр.3!EF8,"ВЕРНО","ОШИБКА")</f>
        <v>ВЕРНО</v>
      </c>
    </row>
    <row r="189" spans="1:2" ht="15.75" x14ac:dyDescent="0.2">
      <c r="A189" s="122" t="s">
        <v>2328</v>
      </c>
      <c r="B189" s="134" t="str">
        <f>IF(стр.3!BB10&gt;=стр.3!EF10,"ВЕРНО","ОШИБКА")</f>
        <v>ВЕРНО</v>
      </c>
    </row>
    <row r="190" spans="1:2" ht="15.75" x14ac:dyDescent="0.2">
      <c r="A190" s="122" t="s">
        <v>2329</v>
      </c>
      <c r="B190" s="134" t="str">
        <f>IF(стр.3!BB12&gt;=стр.3!EF12,"ВЕРНО","ОШИБКА")</f>
        <v>ВЕРНО</v>
      </c>
    </row>
    <row r="191" spans="1:2" ht="15.75" x14ac:dyDescent="0.2">
      <c r="A191" s="122" t="s">
        <v>2330</v>
      </c>
      <c r="B191" s="134" t="str">
        <f>IF(стр.3!BB13&gt;=стр.3!EF13,"ВЕРНО","ОШИБКА")</f>
        <v>ВЕРНО</v>
      </c>
    </row>
    <row r="192" spans="1:2" ht="15.75" x14ac:dyDescent="0.2">
      <c r="A192" s="122" t="s">
        <v>2331</v>
      </c>
      <c r="B192" s="134" t="str">
        <f>IF(стр.3!BB14&gt;=стр.3!EF14,"ВЕРНО","ОШИБКА")</f>
        <v>ВЕРНО</v>
      </c>
    </row>
    <row r="193" spans="1:2" ht="15.75" x14ac:dyDescent="0.2">
      <c r="A193" s="122" t="s">
        <v>2332</v>
      </c>
      <c r="B193" s="134" t="str">
        <f>IF(стр.3!BB15&gt;=стр.3!EF15,"ВЕРНО","ОШИБКА")</f>
        <v>ВЕРНО</v>
      </c>
    </row>
    <row r="194" spans="1:2" ht="15.75" x14ac:dyDescent="0.2">
      <c r="A194" s="122" t="s">
        <v>2333</v>
      </c>
      <c r="B194" s="134" t="str">
        <f>IF(стр.3!BB16&gt;=стр.3!EF16,"ВЕРНО","ОШИБКА")</f>
        <v>ВЕРНО</v>
      </c>
    </row>
    <row r="195" spans="1:2" ht="15.75" x14ac:dyDescent="0.2">
      <c r="A195" s="122" t="s">
        <v>2334</v>
      </c>
      <c r="B195" s="134" t="str">
        <f>IF(стр.3!BB17&gt;=стр.3!EF17,"ВЕРНО","ОШИБКА")</f>
        <v>ВЕРНО</v>
      </c>
    </row>
    <row r="196" spans="1:2" ht="15.75" x14ac:dyDescent="0.2">
      <c r="A196" s="122" t="s">
        <v>2335</v>
      </c>
      <c r="B196" s="134" t="str">
        <f>IF(стр.3!BB18&gt;=стр.3!EF18,"ВЕРНО","ОШИБКА")</f>
        <v>ВЕРНО</v>
      </c>
    </row>
    <row r="197" spans="1:2" ht="15.75" x14ac:dyDescent="0.2">
      <c r="A197" s="122" t="s">
        <v>2336</v>
      </c>
      <c r="B197" s="134" t="str">
        <f>IF(стр.3!BB19&gt;=стр.3!EF19,"ВЕРНО","ОШИБКА")</f>
        <v>ВЕРНО</v>
      </c>
    </row>
    <row r="198" spans="1:2" ht="15.75" x14ac:dyDescent="0.2">
      <c r="A198" s="122" t="s">
        <v>2337</v>
      </c>
      <c r="B198" s="134" t="str">
        <f>IF(стр.3!BB20&gt;=стр.3!EF20,"ВЕРНО","ОШИБКА")</f>
        <v>ВЕРНО</v>
      </c>
    </row>
    <row r="199" spans="1:2" ht="15.75" x14ac:dyDescent="0.2">
      <c r="A199" s="122" t="s">
        <v>2338</v>
      </c>
      <c r="B199" s="134" t="str">
        <f>IF(стр.3!BB21&gt;=стр.3!EF21,"ВЕРНО","ОШИБКА")</f>
        <v>ВЕРНО</v>
      </c>
    </row>
    <row r="200" spans="1:2" ht="15.75" x14ac:dyDescent="0.2">
      <c r="A200" s="122" t="s">
        <v>2339</v>
      </c>
      <c r="B200" s="134" t="str">
        <f>IF(стр.3!BB22&gt;=стр.3!EF22,"ВЕРНО","ОШИБКА")</f>
        <v>ВЕРНО</v>
      </c>
    </row>
    <row r="201" spans="1:2" ht="15.75" x14ac:dyDescent="0.2">
      <c r="A201" s="122" t="s">
        <v>2340</v>
      </c>
      <c r="B201" s="134" t="str">
        <f>IF(стр.3!BB23&gt;=стр.3!EF23,"ВЕРНО","ОШИБКА")</f>
        <v>ВЕРНО</v>
      </c>
    </row>
    <row r="202" spans="1:2" ht="15.75" x14ac:dyDescent="0.2">
      <c r="A202" s="122" t="s">
        <v>2341</v>
      </c>
      <c r="B202" s="134" t="str">
        <f>IF(стр.3!BB25&gt;=стр.3!EF25,"ВЕРНО","ОШИБКА")</f>
        <v>ВЕРНО</v>
      </c>
    </row>
    <row r="203" spans="1:2" ht="15.75" x14ac:dyDescent="0.2">
      <c r="A203" s="122" t="s">
        <v>2342</v>
      </c>
      <c r="B203" s="134" t="str">
        <f>IF(стр.3!BB26&gt;=стр.3!EF26,"ВЕРНО","ОШИБКА")</f>
        <v>ВЕРНО</v>
      </c>
    </row>
    <row r="204" spans="1:2" ht="15.75" x14ac:dyDescent="0.2">
      <c r="A204" s="122" t="s">
        <v>2343</v>
      </c>
      <c r="B204" s="134" t="str">
        <f>IF(стр.3!BB27&gt;=стр.3!EF27,"ВЕРНО","ОШИБКА")</f>
        <v>ВЕРНО</v>
      </c>
    </row>
    <row r="205" spans="1:2" ht="15.75" x14ac:dyDescent="0.2">
      <c r="A205" s="122" t="s">
        <v>2344</v>
      </c>
      <c r="B205" s="134" t="str">
        <f>IF(стр.3!BB28&gt;=стр.3!EF28,"ВЕРНО","ОШИБКА")</f>
        <v>ВЕРНО</v>
      </c>
    </row>
    <row r="206" spans="1:2" ht="15.75" x14ac:dyDescent="0.2">
      <c r="A206" s="122" t="s">
        <v>2345</v>
      </c>
      <c r="B206" s="134" t="str">
        <f>IF(стр.3!BB29&gt;=стр.3!EF29,"ВЕРНО","ОШИБКА")</f>
        <v>ВЕРНО</v>
      </c>
    </row>
    <row r="207" spans="1:2" ht="15.75" x14ac:dyDescent="0.2">
      <c r="A207" s="122" t="s">
        <v>2346</v>
      </c>
      <c r="B207" s="134" t="str">
        <f>IF(стр.3!BB30&gt;=стр.3!EF30,"ВЕРНО","ОШИБКА")</f>
        <v>ВЕРНО</v>
      </c>
    </row>
    <row r="208" spans="1:2" ht="15.75" x14ac:dyDescent="0.2">
      <c r="A208" s="122" t="s">
        <v>2347</v>
      </c>
      <c r="B208" s="134" t="str">
        <f>IF(стр.3!BB31&gt;=стр.3!EF31,"ВЕРНО","ОШИБКА")</f>
        <v>ВЕРНО</v>
      </c>
    </row>
    <row r="209" spans="1:2" ht="15.75" x14ac:dyDescent="0.2">
      <c r="A209" s="122" t="s">
        <v>2348</v>
      </c>
      <c r="B209" s="134" t="str">
        <f>IF(стр.3!BB33&gt;=стр.3!EF33,"ВЕРНО","ОШИБКА")</f>
        <v>ВЕРНО</v>
      </c>
    </row>
    <row r="210" spans="1:2" ht="15.75" x14ac:dyDescent="0.2">
      <c r="A210" s="122" t="s">
        <v>2349</v>
      </c>
      <c r="B210" s="134" t="str">
        <f>IF(стр.3!BB7=SUM(стр.3!BJ7,стр.3!CB7,стр.3!CT7,стр.3!DL7,стр.3!EF7),"ВЕРНО","ОШИБКА")</f>
        <v>ВЕРНО</v>
      </c>
    </row>
    <row r="211" spans="1:2" ht="15.75" x14ac:dyDescent="0.2">
      <c r="A211" s="122" t="s">
        <v>2350</v>
      </c>
      <c r="B211" s="134" t="str">
        <f>IF(стр.3!BB8=SUM(стр.3!BJ8,стр.3!CB8,стр.3!CT8,стр.3!DL8,стр.3!EF8),"ВЕРНО","ОШИБКА")</f>
        <v>ВЕРНО</v>
      </c>
    </row>
    <row r="212" spans="1:2" ht="15.75" x14ac:dyDescent="0.2">
      <c r="A212" s="122" t="s">
        <v>2351</v>
      </c>
      <c r="B212" s="134" t="str">
        <f>IF(стр.3!BB10=SUM(стр.3!BJ10,стр.3!CB10,стр.3!CT10,стр.3!DL10,стр.3!EF10),"ВЕРНО","ОШИБКА")</f>
        <v>ВЕРНО</v>
      </c>
    </row>
    <row r="213" spans="1:2" ht="15.75" x14ac:dyDescent="0.2">
      <c r="A213" s="122" t="s">
        <v>2352</v>
      </c>
      <c r="B213" s="134" t="str">
        <f>IF(стр.3!BB12=SUM(стр.3!BJ12,стр.3!CB12,стр.3!CT12,стр.3!DL12,стр.3!EF12),"ВЕРНО","ОШИБКА")</f>
        <v>ВЕРНО</v>
      </c>
    </row>
    <row r="214" spans="1:2" ht="15.75" x14ac:dyDescent="0.2">
      <c r="A214" s="122" t="s">
        <v>2353</v>
      </c>
      <c r="B214" s="134" t="str">
        <f>IF(стр.3!BB13=SUM(стр.3!BJ13,стр.3!CB13,стр.3!CT13,стр.3!DL13,стр.3!EF13),"ВЕРНО","ОШИБКА")</f>
        <v>ВЕРНО</v>
      </c>
    </row>
    <row r="215" spans="1:2" ht="15.75" x14ac:dyDescent="0.2">
      <c r="A215" s="122" t="s">
        <v>2354</v>
      </c>
      <c r="B215" s="134" t="str">
        <f>IF(стр.3!BB14=SUM(стр.3!BJ14,стр.3!CB14,стр.3!CT14,стр.3!DL14,стр.3!EF14),"ВЕРНО","ОШИБКА")</f>
        <v>ВЕРНО</v>
      </c>
    </row>
    <row r="216" spans="1:2" ht="15.75" x14ac:dyDescent="0.2">
      <c r="A216" s="122" t="s">
        <v>2355</v>
      </c>
      <c r="B216" s="134" t="str">
        <f>IF(стр.3!BB15=SUM(стр.3!BJ15,стр.3!CB15,стр.3!CT15,стр.3!DL15,стр.3!EF15),"ВЕРНО","ОШИБКА")</f>
        <v>ВЕРНО</v>
      </c>
    </row>
    <row r="217" spans="1:2" ht="15.75" x14ac:dyDescent="0.2">
      <c r="A217" s="122" t="s">
        <v>2356</v>
      </c>
      <c r="B217" s="134" t="str">
        <f>IF(стр.3!BB16=SUM(стр.3!BJ16,стр.3!CB16,стр.3!CT16,стр.3!DL16,стр.3!EF16),"ВЕРНО","ОШИБКА")</f>
        <v>ВЕРНО</v>
      </c>
    </row>
    <row r="218" spans="1:2" ht="15.75" x14ac:dyDescent="0.2">
      <c r="A218" s="122" t="s">
        <v>2357</v>
      </c>
      <c r="B218" s="134" t="str">
        <f>IF(стр.3!BB17=SUM(стр.3!BJ17,стр.3!CB17,стр.3!CT17,стр.3!DL17,стр.3!EF17),"ВЕРНО","ОШИБКА")</f>
        <v>ВЕРНО</v>
      </c>
    </row>
    <row r="219" spans="1:2" ht="15.75" x14ac:dyDescent="0.2">
      <c r="A219" s="122" t="s">
        <v>2358</v>
      </c>
      <c r="B219" s="134" t="str">
        <f>IF(стр.3!BB18=SUM(стр.3!BJ18,стр.3!CB18,стр.3!CT18,стр.3!DL18,стр.3!EF18),"ВЕРНО","ОШИБКА")</f>
        <v>ВЕРНО</v>
      </c>
    </row>
    <row r="220" spans="1:2" ht="15.75" x14ac:dyDescent="0.2">
      <c r="A220" s="122" t="s">
        <v>2359</v>
      </c>
      <c r="B220" s="134" t="str">
        <f>IF(стр.3!BB19=SUM(стр.3!BJ19,стр.3!CB19,стр.3!CT19,стр.3!DL19,стр.3!EF19),"ВЕРНО","ОШИБКА")</f>
        <v>ВЕРНО</v>
      </c>
    </row>
    <row r="221" spans="1:2" ht="15.75" x14ac:dyDescent="0.2">
      <c r="A221" s="122" t="s">
        <v>2360</v>
      </c>
      <c r="B221" s="134" t="str">
        <f>IF(стр.3!BB20=SUM(стр.3!BJ20,стр.3!CB20,стр.3!CT20,стр.3!DL20,стр.3!EF20),"ВЕРНО","ОШИБКА")</f>
        <v>ВЕРНО</v>
      </c>
    </row>
    <row r="222" spans="1:2" ht="15.75" x14ac:dyDescent="0.2">
      <c r="A222" s="122" t="s">
        <v>2361</v>
      </c>
      <c r="B222" s="134" t="str">
        <f>IF(стр.3!BB21=SUM(стр.3!BJ21,стр.3!CB21,стр.3!CT21,стр.3!DL21,стр.3!EF21),"ВЕРНО","ОШИБКА")</f>
        <v>ВЕРНО</v>
      </c>
    </row>
    <row r="223" spans="1:2" ht="15.75" x14ac:dyDescent="0.2">
      <c r="A223" s="122" t="s">
        <v>2362</v>
      </c>
      <c r="B223" s="134" t="str">
        <f>IF(стр.3!BB22=SUM(стр.3!BJ22,стр.3!CB22,стр.3!CT22,стр.3!DL22,стр.3!EF22),"ВЕРНО","ОШИБКА")</f>
        <v>ВЕРНО</v>
      </c>
    </row>
    <row r="224" spans="1:2" ht="15.75" x14ac:dyDescent="0.2">
      <c r="A224" s="122" t="s">
        <v>2363</v>
      </c>
      <c r="B224" s="134" t="str">
        <f>IF(стр.3!BB23=SUM(стр.3!BJ23,стр.3!CB23,стр.3!CT23,стр.3!DL23,стр.3!EF23),"ВЕРНО","ОШИБКА")</f>
        <v>ВЕРНО</v>
      </c>
    </row>
    <row r="225" spans="1:2" ht="15.75" x14ac:dyDescent="0.2">
      <c r="A225" s="122" t="s">
        <v>2364</v>
      </c>
      <c r="B225" s="134" t="str">
        <f>IF(стр.3!BB25=SUM(стр.3!BJ25,стр.3!CB25,стр.3!CT25,стр.3!DL25,стр.3!EF25),"ВЕРНО","ОШИБКА")</f>
        <v>ВЕРНО</v>
      </c>
    </row>
    <row r="226" spans="1:2" ht="15.75" x14ac:dyDescent="0.2">
      <c r="A226" s="122" t="s">
        <v>2365</v>
      </c>
      <c r="B226" s="134" t="str">
        <f>IF(стр.3!BB26=SUM(стр.3!BJ26,стр.3!CB26,стр.3!CT26,стр.3!DL26,стр.3!EF26),"ВЕРНО","ОШИБКА")</f>
        <v>ВЕРНО</v>
      </c>
    </row>
    <row r="227" spans="1:2" ht="15.75" x14ac:dyDescent="0.2">
      <c r="A227" s="122" t="s">
        <v>2366</v>
      </c>
      <c r="B227" s="134" t="str">
        <f>IF(стр.3!BB27=SUM(стр.3!BJ27,стр.3!CB27,стр.3!CT27,стр.3!DL27,стр.3!EF27),"ВЕРНО","ОШИБКА")</f>
        <v>ВЕРНО</v>
      </c>
    </row>
    <row r="228" spans="1:2" ht="15.75" x14ac:dyDescent="0.2">
      <c r="A228" s="122" t="s">
        <v>2367</v>
      </c>
      <c r="B228" s="134" t="str">
        <f>IF(стр.3!BB28=SUM(стр.3!BJ28,стр.3!CB28,стр.3!CT28,стр.3!DL28,стр.3!EF28),"ВЕРНО","ОШИБКА")</f>
        <v>ВЕРНО</v>
      </c>
    </row>
    <row r="229" spans="1:2" ht="15.75" x14ac:dyDescent="0.2">
      <c r="A229" s="122" t="s">
        <v>2368</v>
      </c>
      <c r="B229" s="134" t="str">
        <f>IF(стр.3!BB29=SUM(стр.3!BJ29,стр.3!CB29,стр.3!CT29,стр.3!DL29,стр.3!EF29),"ВЕРНО","ОШИБКА")</f>
        <v>ВЕРНО</v>
      </c>
    </row>
    <row r="230" spans="1:2" ht="15.75" x14ac:dyDescent="0.2">
      <c r="A230" s="122" t="s">
        <v>2369</v>
      </c>
      <c r="B230" s="134" t="str">
        <f>IF(стр.3!BB30=SUM(стр.3!BJ30,стр.3!CB30,стр.3!CT30,стр.3!DL30,стр.3!EF30),"ВЕРНО","ОШИБКА")</f>
        <v>ВЕРНО</v>
      </c>
    </row>
    <row r="231" spans="1:2" ht="15.75" x14ac:dyDescent="0.2">
      <c r="A231" s="122" t="s">
        <v>2370</v>
      </c>
      <c r="B231" s="134" t="str">
        <f>IF(стр.3!BB31=SUM(стр.3!BJ31,стр.3!CB31,стр.3!CT31,стр.3!DL31,стр.3!EF31),"ВЕРНО","ОШИБКА")</f>
        <v>ВЕРНО</v>
      </c>
    </row>
    <row r="232" spans="1:2" ht="16.5" thickBot="1" x14ac:dyDescent="0.25">
      <c r="A232" s="123" t="s">
        <v>2371</v>
      </c>
      <c r="B232" s="134" t="str">
        <f>IF(стр.3!BB33=SUM(стр.3!BJ33,стр.3!CB33,стр.3!CT33,стр.3!DL33,стр.3!EF33),"ВЕРНО","ОШИБКА")</f>
        <v>ВЕРНО</v>
      </c>
    </row>
    <row r="233" spans="1:2" ht="16.5" thickBot="1" x14ac:dyDescent="0.3">
      <c r="A233" s="128" t="s">
        <v>805</v>
      </c>
      <c r="B233" s="133">
        <f>COUNTIF(B234:B443,"ОШИБКА")</f>
        <v>0</v>
      </c>
    </row>
    <row r="234" spans="1:2" ht="15.75" x14ac:dyDescent="0.2">
      <c r="A234" s="126" t="s">
        <v>1952</v>
      </c>
      <c r="B234" s="134" t="str">
        <f>IF(стр.4!AY7=SUM(стр.4!AY8,стр.4!AY21,стр.4!AY22,стр.4!AY27,стр.4!AY28,стр.4!AY29,стр.4!AY30),"ВЕРНО","ОШИБКА")</f>
        <v>ВЕРНО</v>
      </c>
    </row>
    <row r="235" spans="1:2" ht="15.75" x14ac:dyDescent="0.2">
      <c r="A235" s="122" t="s">
        <v>1953</v>
      </c>
      <c r="B235" s="134" t="str">
        <f>IF(стр.4!BM7=SUM(стр.4!BM8,стр.4!BM21,стр.4!BM22,стр.4!BM27,стр.4!BM28,стр.4!BM29,стр.4!BM30),"ВЕРНО","ОШИБКА")</f>
        <v>ВЕРНО</v>
      </c>
    </row>
    <row r="236" spans="1:2" ht="15.75" x14ac:dyDescent="0.2">
      <c r="A236" s="122" t="s">
        <v>1954</v>
      </c>
      <c r="B236" s="134" t="str">
        <f>IF(стр.4!CD7=SUM(стр.4!CD8,стр.4!CD21,стр.4!CD22,стр.4!CD27,стр.4!CD28,стр.4!CD29,стр.4!CD30),"ВЕРНО","ОШИБКА")</f>
        <v>ВЕРНО</v>
      </c>
    </row>
    <row r="237" spans="1:2" ht="15.75" x14ac:dyDescent="0.2">
      <c r="A237" s="122" t="s">
        <v>1955</v>
      </c>
      <c r="B237" s="134" t="str">
        <f>IF(стр.4!CU7=SUM(стр.4!CU8,стр.4!CU21,стр.4!CU22,стр.4!CU27,стр.4!CU28,стр.4!CU29,стр.4!CU30),"ВЕРНО","ОШИБКА")</f>
        <v>ВЕРНО</v>
      </c>
    </row>
    <row r="238" spans="1:2" ht="15.75" x14ac:dyDescent="0.2">
      <c r="A238" s="122" t="s">
        <v>1956</v>
      </c>
      <c r="B238" s="134" t="str">
        <f>IF(стр.4!DL7=SUM(стр.4!DL8,стр.4!DL21,стр.4!DL22,стр.4!DL27,стр.4!DL28,стр.4!DL29,стр.4!DL30),"ВЕРНО","ОШИБКА")</f>
        <v>ВЕРНО</v>
      </c>
    </row>
    <row r="239" spans="1:2" ht="15.75" x14ac:dyDescent="0.2">
      <c r="A239" s="122" t="s">
        <v>1957</v>
      </c>
      <c r="B239" s="134" t="str">
        <f>IF(стр.4!EF7=SUM(стр.4!EF8,стр.4!EF21,стр.4!EF22,стр.4!EF27,стр.4!EF28,стр.4!EF29,стр.4!EF30),"ВЕРНО","ОШИБКА")</f>
        <v>ВЕРНО</v>
      </c>
    </row>
    <row r="240" spans="1:2" ht="15.75" x14ac:dyDescent="0.2">
      <c r="A240" s="122" t="s">
        <v>1958</v>
      </c>
      <c r="B240" s="134" t="str">
        <f>IF(стр.4!AY7&gt;=стр.4!AY8,"ВЕРНО","ОШИБКА")</f>
        <v>ВЕРНО</v>
      </c>
    </row>
    <row r="241" spans="1:2" ht="15.75" x14ac:dyDescent="0.2">
      <c r="A241" s="122" t="s">
        <v>1959</v>
      </c>
      <c r="B241" s="134" t="str">
        <f>IF(стр.4!BM7&gt;=стр.4!BM8,"ВЕРНО","ОШИБКА")</f>
        <v>ВЕРНО</v>
      </c>
    </row>
    <row r="242" spans="1:2" ht="15.75" x14ac:dyDescent="0.2">
      <c r="A242" s="122" t="s">
        <v>1960</v>
      </c>
      <c r="B242" s="134" t="str">
        <f>IF(стр.4!CD7&gt;=стр.4!CD8,"ВЕРНО","ОШИБКА")</f>
        <v>ВЕРНО</v>
      </c>
    </row>
    <row r="243" spans="1:2" ht="15.75" x14ac:dyDescent="0.2">
      <c r="A243" s="122" t="s">
        <v>1961</v>
      </c>
      <c r="B243" s="134" t="str">
        <f>IF(стр.4!CU7&gt;=стр.4!CU8,"ВЕРНО","ОШИБКА")</f>
        <v>ВЕРНО</v>
      </c>
    </row>
    <row r="244" spans="1:2" ht="15.75" x14ac:dyDescent="0.2">
      <c r="A244" s="122" t="s">
        <v>1962</v>
      </c>
      <c r="B244" s="134" t="str">
        <f>IF(стр.4!DL7&gt;=стр.4!DL8,"ВЕРНО","ОШИБКА")</f>
        <v>ВЕРНО</v>
      </c>
    </row>
    <row r="245" spans="1:2" ht="15.75" x14ac:dyDescent="0.2">
      <c r="A245" s="122" t="s">
        <v>1963</v>
      </c>
      <c r="B245" s="134" t="str">
        <f>IF(стр.4!EF7&gt;=стр.4!EF8,"ВЕРНО","ОШИБКА")</f>
        <v>ВЕРНО</v>
      </c>
    </row>
    <row r="246" spans="1:2" ht="15.75" x14ac:dyDescent="0.2">
      <c r="A246" s="122" t="s">
        <v>1964</v>
      </c>
      <c r="B246" s="134" t="str">
        <f>IF(стр.4!AY8=SUM(стр.4!AY10,стр.4!AY12,стр.4!AY14,стр.4!AY15,стр.4!AY16,стр.4!AY18,стр.4!AY19,стр.4!AY20),"ВЕРНО","ОШИБКА")</f>
        <v>ВЕРНО</v>
      </c>
    </row>
    <row r="247" spans="1:2" ht="15.75" x14ac:dyDescent="0.2">
      <c r="A247" s="122" t="s">
        <v>1965</v>
      </c>
      <c r="B247" s="134" t="str">
        <f>IF(стр.4!BM8=SUM(стр.4!BM10,стр.4!BM12,стр.4!BM14,стр.4!BM15,стр.4!BM16,стр.4!BM18,стр.4!BM19,стр.4!BM20),"ВЕРНО","ОШИБКА")</f>
        <v>ВЕРНО</v>
      </c>
    </row>
    <row r="248" spans="1:2" ht="15.75" x14ac:dyDescent="0.2">
      <c r="A248" s="122" t="s">
        <v>1966</v>
      </c>
      <c r="B248" s="134" t="str">
        <f>IF(стр.4!CD8=SUM(стр.4!CD10,стр.4!CD12,стр.4!CD14,стр.4!CD15,стр.4!CD16,стр.4!CD18,стр.4!CD19,стр.4!CD20),"ВЕРНО","ОШИБКА")</f>
        <v>ВЕРНО</v>
      </c>
    </row>
    <row r="249" spans="1:2" ht="15.75" x14ac:dyDescent="0.2">
      <c r="A249" s="122" t="s">
        <v>1967</v>
      </c>
      <c r="B249" s="134" t="str">
        <f>IF(стр.4!CU8=SUM(стр.4!CU10,стр.4!CU12,стр.4!CU14,стр.4!CU15,стр.4!CU16,стр.4!CU18,стр.4!CU19,стр.4!CU20),"ВЕРНО","ОШИБКА")</f>
        <v>ВЕРНО</v>
      </c>
    </row>
    <row r="250" spans="1:2" ht="15.75" x14ac:dyDescent="0.2">
      <c r="A250" s="122" t="s">
        <v>1968</v>
      </c>
      <c r="B250" s="134" t="str">
        <f>IF(стр.4!DL8=SUM(стр.4!DL10,стр.4!DL12,стр.4!DL14,стр.4!DL15,стр.4!DL16,стр.4!DL18,стр.4!DL19,стр.4!DL20),"ВЕРНО","ОШИБКА")</f>
        <v>ВЕРНО</v>
      </c>
    </row>
    <row r="251" spans="1:2" ht="15.75" x14ac:dyDescent="0.2">
      <c r="A251" s="122" t="s">
        <v>1969</v>
      </c>
      <c r="B251" s="134" t="str">
        <f>IF(стр.4!EF8=SUM(стр.4!EF10,стр.4!EF12,стр.4!EF14,стр.4!EF15,стр.4!EF16,стр.4!EF18,стр.4!EF19,стр.4!EF20),"ВЕРНО","ОШИБКА")</f>
        <v>ВЕРНО</v>
      </c>
    </row>
    <row r="252" spans="1:2" ht="15.75" x14ac:dyDescent="0.2">
      <c r="A252" s="122" t="s">
        <v>1970</v>
      </c>
      <c r="B252" s="134" t="str">
        <f>IF(стр.4!AY12&gt;=стр.4!AY13,"ВЕРНО","ОШИБКА")</f>
        <v>ВЕРНО</v>
      </c>
    </row>
    <row r="253" spans="1:2" ht="15.75" x14ac:dyDescent="0.2">
      <c r="A253" s="122" t="s">
        <v>1971</v>
      </c>
      <c r="B253" s="134" t="str">
        <f>IF(стр.4!BM12&gt;=стр.4!BM13,"ВЕРНО","ОШИБКА")</f>
        <v>ВЕРНО</v>
      </c>
    </row>
    <row r="254" spans="1:2" ht="15.75" x14ac:dyDescent="0.2">
      <c r="A254" s="122" t="s">
        <v>1972</v>
      </c>
      <c r="B254" s="134" t="str">
        <f>IF(стр.4!CD12&gt;=стр.4!CD13,"ВЕРНО","ОШИБКА")</f>
        <v>ВЕРНО</v>
      </c>
    </row>
    <row r="255" spans="1:2" ht="15.75" x14ac:dyDescent="0.2">
      <c r="A255" s="122" t="s">
        <v>1973</v>
      </c>
      <c r="B255" s="134" t="str">
        <f>IF(стр.4!CU12&gt;=стр.4!CU13,"ВЕРНО","ОШИБКА")</f>
        <v>ВЕРНО</v>
      </c>
    </row>
    <row r="256" spans="1:2" ht="15.75" x14ac:dyDescent="0.2">
      <c r="A256" s="122" t="s">
        <v>1974</v>
      </c>
      <c r="B256" s="134" t="str">
        <f>IF(стр.4!DL12&gt;=стр.4!DL13,"ВЕРНО","ОШИБКА")</f>
        <v>ВЕРНО</v>
      </c>
    </row>
    <row r="257" spans="1:2" ht="15.75" x14ac:dyDescent="0.2">
      <c r="A257" s="122" t="s">
        <v>1975</v>
      </c>
      <c r="B257" s="134" t="str">
        <f>IF(стр.4!EF12&gt;=стр.4!EF13,"ВЕРНО","ОШИБКА")</f>
        <v>ВЕРНО</v>
      </c>
    </row>
    <row r="258" spans="1:2" ht="15.75" x14ac:dyDescent="0.2">
      <c r="A258" s="122" t="s">
        <v>1976</v>
      </c>
      <c r="B258" s="134" t="str">
        <f>IF(стр.4!AY16&gt;=стр.4!AY17,"ВЕРНО","ОШИБКА")</f>
        <v>ВЕРНО</v>
      </c>
    </row>
    <row r="259" spans="1:2" ht="15.75" x14ac:dyDescent="0.2">
      <c r="A259" s="122" t="s">
        <v>1977</v>
      </c>
      <c r="B259" s="134" t="str">
        <f>IF(стр.4!BM16&gt;=стр.4!BM17,"ВЕРНО","ОШИБКА")</f>
        <v>ВЕРНО</v>
      </c>
    </row>
    <row r="260" spans="1:2" ht="15.75" x14ac:dyDescent="0.2">
      <c r="A260" s="122" t="s">
        <v>1978</v>
      </c>
      <c r="B260" s="134" t="str">
        <f>IF(стр.4!CD16&gt;=стр.4!CD17,"ВЕРНО","ОШИБКА")</f>
        <v>ВЕРНО</v>
      </c>
    </row>
    <row r="261" spans="1:2" ht="15.75" x14ac:dyDescent="0.2">
      <c r="A261" s="122" t="s">
        <v>1979</v>
      </c>
      <c r="B261" s="134" t="str">
        <f>IF(стр.4!CU16&gt;=стр.4!CU17,"ВЕРНО","ОШИБКА")</f>
        <v>ВЕРНО</v>
      </c>
    </row>
    <row r="262" spans="1:2" ht="15.75" x14ac:dyDescent="0.2">
      <c r="A262" s="122" t="s">
        <v>1980</v>
      </c>
      <c r="B262" s="134" t="str">
        <f>IF(стр.4!DL16&gt;=стр.4!DL17,"ВЕРНО","ОШИБКА")</f>
        <v>ВЕРНО</v>
      </c>
    </row>
    <row r="263" spans="1:2" ht="15.75" x14ac:dyDescent="0.2">
      <c r="A263" s="122" t="s">
        <v>1981</v>
      </c>
      <c r="B263" s="134" t="str">
        <f>IF(стр.4!EF16&gt;=стр.4!EF17,"ВЕРНО","ОШИБКА")</f>
        <v>ВЕРНО</v>
      </c>
    </row>
    <row r="264" spans="1:2" ht="15.75" x14ac:dyDescent="0.2">
      <c r="A264" s="122" t="s">
        <v>1982</v>
      </c>
      <c r="B264" s="134" t="str">
        <f>IF(стр.4!AY22&gt;=SUM(стр.4!AY23,стр.4!AY25,стр.4!AY26),"ВЕРНО","ОШИБКА")</f>
        <v>ВЕРНО</v>
      </c>
    </row>
    <row r="265" spans="1:2" ht="15.75" x14ac:dyDescent="0.2">
      <c r="A265" s="122" t="s">
        <v>1983</v>
      </c>
      <c r="B265" s="134" t="str">
        <f>IF(стр.4!BM22&gt;=SUM(стр.4!BM23,стр.4!BM25,стр.4!BM26),"ВЕРНО","ОШИБКА")</f>
        <v>ВЕРНО</v>
      </c>
    </row>
    <row r="266" spans="1:2" ht="15.75" x14ac:dyDescent="0.2">
      <c r="A266" s="122" t="s">
        <v>1984</v>
      </c>
      <c r="B266" s="134" t="str">
        <f>IF(стр.4!CD22&gt;=SUM(стр.4!CD23,стр.4!CD25,стр.4!CD26),"ВЕРНО","ОШИБКА")</f>
        <v>ВЕРНО</v>
      </c>
    </row>
    <row r="267" spans="1:2" ht="15.75" x14ac:dyDescent="0.2">
      <c r="A267" s="122" t="s">
        <v>1985</v>
      </c>
      <c r="B267" s="134" t="str">
        <f>IF(стр.4!CU22&gt;=SUM(стр.4!CU23,стр.4!CU25,стр.4!CU26),"ВЕРНО","ОШИБКА")</f>
        <v>ВЕРНО</v>
      </c>
    </row>
    <row r="268" spans="1:2" ht="15.75" x14ac:dyDescent="0.2">
      <c r="A268" s="122" t="s">
        <v>1986</v>
      </c>
      <c r="B268" s="134" t="str">
        <f>IF(стр.4!DL22&gt;=SUM(стр.4!DL23,стр.4!DL25,стр.4!DL26),"ВЕРНО","ОШИБКА")</f>
        <v>ВЕРНО</v>
      </c>
    </row>
    <row r="269" spans="1:2" ht="15.75" x14ac:dyDescent="0.2">
      <c r="A269" s="122" t="s">
        <v>1987</v>
      </c>
      <c r="B269" s="134" t="str">
        <f>IF(стр.4!EF22&gt;=SUM(стр.4!EF23,стр.4!EF25,стр.4!EF26),"ВЕРНО","ОШИБКА")</f>
        <v>ВЕРНО</v>
      </c>
    </row>
    <row r="270" spans="1:2" ht="15.75" x14ac:dyDescent="0.2">
      <c r="A270" s="122" t="s">
        <v>1988</v>
      </c>
      <c r="B270" s="134" t="str">
        <f>IF(стр.4!AY22&gt;=стр.4!AY23,"ВЕРНО","ОШИБКА")</f>
        <v>ВЕРНО</v>
      </c>
    </row>
    <row r="271" spans="1:2" ht="15.75" x14ac:dyDescent="0.2">
      <c r="A271" s="122" t="s">
        <v>1989</v>
      </c>
      <c r="B271" s="134" t="str">
        <f>IF(стр.4!BM22&gt;=стр.4!BM23,"ВЕРНО","ОШИБКА")</f>
        <v>ВЕРНО</v>
      </c>
    </row>
    <row r="272" spans="1:2" ht="15.75" x14ac:dyDescent="0.2">
      <c r="A272" s="122" t="s">
        <v>1990</v>
      </c>
      <c r="B272" s="134" t="str">
        <f>IF(стр.4!CD22&gt;=стр.4!CD23,"ВЕРНО","ОШИБКА")</f>
        <v>ВЕРНО</v>
      </c>
    </row>
    <row r="273" spans="1:2" ht="15.75" x14ac:dyDescent="0.2">
      <c r="A273" s="122" t="s">
        <v>1991</v>
      </c>
      <c r="B273" s="134" t="str">
        <f>IF(стр.4!CU22&gt;=стр.4!CU23,"ВЕРНО","ОШИБКА")</f>
        <v>ВЕРНО</v>
      </c>
    </row>
    <row r="274" spans="1:2" ht="15.75" x14ac:dyDescent="0.2">
      <c r="A274" s="122" t="s">
        <v>1992</v>
      </c>
      <c r="B274" s="134" t="str">
        <f>IF(стр.4!DL22&gt;=стр.4!DL23,"ВЕРНО","ОШИБКА")</f>
        <v>ВЕРНО</v>
      </c>
    </row>
    <row r="275" spans="1:2" ht="15.75" x14ac:dyDescent="0.2">
      <c r="A275" s="122" t="s">
        <v>1993</v>
      </c>
      <c r="B275" s="134" t="str">
        <f>IF(стр.4!EF22&gt;=стр.4!EF23,"ВЕРНО","ОШИБКА")</f>
        <v>ВЕРНО</v>
      </c>
    </row>
    <row r="276" spans="1:2" ht="15.75" x14ac:dyDescent="0.2">
      <c r="A276" s="122" t="s">
        <v>1994</v>
      </c>
      <c r="B276" s="134" t="str">
        <f>IF(стр.4!AY22&gt;=стр.4!AY25,"ВЕРНО","ОШИБКА")</f>
        <v>ВЕРНО</v>
      </c>
    </row>
    <row r="277" spans="1:2" ht="15.75" x14ac:dyDescent="0.2">
      <c r="A277" s="122" t="s">
        <v>1995</v>
      </c>
      <c r="B277" s="134" t="str">
        <f>IF(стр.4!BM22&gt;=стр.4!BM25,"ВЕРНО","ОШИБКА")</f>
        <v>ВЕРНО</v>
      </c>
    </row>
    <row r="278" spans="1:2" ht="15.75" x14ac:dyDescent="0.2">
      <c r="A278" s="122" t="s">
        <v>1996</v>
      </c>
      <c r="B278" s="134" t="str">
        <f>IF(стр.4!CD22&gt;=стр.4!CD25,"ВЕРНО","ОШИБКА")</f>
        <v>ВЕРНО</v>
      </c>
    </row>
    <row r="279" spans="1:2" ht="15.75" x14ac:dyDescent="0.2">
      <c r="A279" s="122" t="s">
        <v>1997</v>
      </c>
      <c r="B279" s="134" t="str">
        <f>IF(стр.4!CU22&gt;=стр.4!CU25,"ВЕРНО","ОШИБКА")</f>
        <v>ВЕРНО</v>
      </c>
    </row>
    <row r="280" spans="1:2" ht="15.75" x14ac:dyDescent="0.2">
      <c r="A280" s="122" t="s">
        <v>1998</v>
      </c>
      <c r="B280" s="134" t="str">
        <f>IF(стр.4!DL22&gt;=стр.4!DL25,"ВЕРНО","ОШИБКА")</f>
        <v>ВЕРНО</v>
      </c>
    </row>
    <row r="281" spans="1:2" ht="15.75" x14ac:dyDescent="0.2">
      <c r="A281" s="122" t="s">
        <v>1999</v>
      </c>
      <c r="B281" s="134" t="str">
        <f>IF(стр.4!EF22&gt;=стр.4!EF25,"ВЕРНО","ОШИБКА")</f>
        <v>ВЕРНО</v>
      </c>
    </row>
    <row r="282" spans="1:2" ht="15.75" x14ac:dyDescent="0.2">
      <c r="A282" s="122" t="s">
        <v>2000</v>
      </c>
      <c r="B282" s="134" t="str">
        <f>IF(стр.4!AY22&gt;=стр.4!AY26,"ВЕРНО","ОШИБКА")</f>
        <v>ВЕРНО</v>
      </c>
    </row>
    <row r="283" spans="1:2" ht="15.75" x14ac:dyDescent="0.2">
      <c r="A283" s="122" t="s">
        <v>2001</v>
      </c>
      <c r="B283" s="134" t="str">
        <f>IF(стр.4!BM22&gt;=стр.4!BM26,"ВЕРНО","ОШИБКА")</f>
        <v>ВЕРНО</v>
      </c>
    </row>
    <row r="284" spans="1:2" ht="15.75" x14ac:dyDescent="0.2">
      <c r="A284" s="122" t="s">
        <v>2002</v>
      </c>
      <c r="B284" s="134" t="str">
        <f>IF(стр.4!CD22&gt;=стр.4!CD26,"ВЕРНО","ОШИБКА")</f>
        <v>ВЕРНО</v>
      </c>
    </row>
    <row r="285" spans="1:2" ht="15.75" x14ac:dyDescent="0.2">
      <c r="A285" s="122" t="s">
        <v>2003</v>
      </c>
      <c r="B285" s="134" t="str">
        <f>IF(стр.4!CU22&gt;=стр.4!CU26,"ВЕРНО","ОШИБКА")</f>
        <v>ВЕРНО</v>
      </c>
    </row>
    <row r="286" spans="1:2" ht="15.75" x14ac:dyDescent="0.2">
      <c r="A286" s="122" t="s">
        <v>2004</v>
      </c>
      <c r="B286" s="134" t="str">
        <f>IF(стр.4!DL22&gt;=стр.4!DL26,"ВЕРНО","ОШИБКА")</f>
        <v>ВЕРНО</v>
      </c>
    </row>
    <row r="287" spans="1:2" ht="15.75" x14ac:dyDescent="0.2">
      <c r="A287" s="122" t="s">
        <v>2005</v>
      </c>
      <c r="B287" s="134" t="str">
        <f>IF(стр.4!EF22&gt;=стр.4!EF26,"ВЕРНО","ОШИБКА")</f>
        <v>ВЕРНО</v>
      </c>
    </row>
    <row r="288" spans="1:2" ht="15.75" x14ac:dyDescent="0.2">
      <c r="A288" s="122" t="s">
        <v>2006</v>
      </c>
      <c r="B288" s="134" t="str">
        <f>IF(стр.4!AY30&gt;=SUM(стр.4!AY31,стр.4!AY33),"ВЕРНО","ОШИБКА")</f>
        <v>ВЕРНО</v>
      </c>
    </row>
    <row r="289" spans="1:2" ht="15.75" x14ac:dyDescent="0.2">
      <c r="A289" s="122" t="s">
        <v>2007</v>
      </c>
      <c r="B289" s="134" t="str">
        <f>IF(стр.4!BM30&gt;=SUM(стр.4!BM31,стр.4!BM33),"ВЕРНО","ОШИБКА")</f>
        <v>ВЕРНО</v>
      </c>
    </row>
    <row r="290" spans="1:2" ht="15.75" x14ac:dyDescent="0.2">
      <c r="A290" s="122" t="s">
        <v>2008</v>
      </c>
      <c r="B290" s="134" t="str">
        <f>IF(стр.4!CD30&gt;=SUM(стр.4!CD31,стр.4!CD33),"ВЕРНО","ОШИБКА")</f>
        <v>ВЕРНО</v>
      </c>
    </row>
    <row r="291" spans="1:2" ht="15.75" x14ac:dyDescent="0.2">
      <c r="A291" s="122" t="s">
        <v>2009</v>
      </c>
      <c r="B291" s="134" t="str">
        <f>IF(стр.4!CU30&gt;=SUM(стр.4!CU31,стр.4!CU33),"ВЕРНО","ОШИБКА")</f>
        <v>ВЕРНО</v>
      </c>
    </row>
    <row r="292" spans="1:2" ht="15.75" x14ac:dyDescent="0.2">
      <c r="A292" s="122" t="s">
        <v>2010</v>
      </c>
      <c r="B292" s="134" t="str">
        <f>IF(стр.4!DL30&gt;=SUM(стр.4!DL31,стр.4!DL33),"ВЕРНО","ОШИБКА")</f>
        <v>ВЕРНО</v>
      </c>
    </row>
    <row r="293" spans="1:2" ht="15.75" x14ac:dyDescent="0.2">
      <c r="A293" s="122" t="s">
        <v>2011</v>
      </c>
      <c r="B293" s="134" t="str">
        <f>IF(стр.4!EF30&gt;=SUM(стр.4!EF31,стр.4!EF33),"ВЕРНО","ОШИБКА")</f>
        <v>ВЕРНО</v>
      </c>
    </row>
    <row r="294" spans="1:2" ht="15.75" x14ac:dyDescent="0.2">
      <c r="A294" s="122" t="s">
        <v>2012</v>
      </c>
      <c r="B294" s="134" t="str">
        <f>IF(стр.4!AY30&gt;=стр.4!AY31,"ВЕРНО","ОШИБКА")</f>
        <v>ВЕРНО</v>
      </c>
    </row>
    <row r="295" spans="1:2" ht="15.75" x14ac:dyDescent="0.2">
      <c r="A295" s="122" t="s">
        <v>2013</v>
      </c>
      <c r="B295" s="134" t="str">
        <f>IF(стр.4!BM30&gt;=стр.4!BM31,"ВЕРНО","ОШИБКА")</f>
        <v>ВЕРНО</v>
      </c>
    </row>
    <row r="296" spans="1:2" ht="15.75" x14ac:dyDescent="0.2">
      <c r="A296" s="122" t="s">
        <v>2014</v>
      </c>
      <c r="B296" s="134" t="str">
        <f>IF(стр.4!CD30&gt;=стр.4!CD31,"ВЕРНО","ОШИБКА")</f>
        <v>ВЕРНО</v>
      </c>
    </row>
    <row r="297" spans="1:2" ht="15.75" x14ac:dyDescent="0.2">
      <c r="A297" s="122" t="s">
        <v>2015</v>
      </c>
      <c r="B297" s="134" t="str">
        <f>IF(стр.4!CU30&gt;=стр.4!CU31,"ВЕРНО","ОШИБКА")</f>
        <v>ВЕРНО</v>
      </c>
    </row>
    <row r="298" spans="1:2" ht="15.75" x14ac:dyDescent="0.2">
      <c r="A298" s="122" t="s">
        <v>2016</v>
      </c>
      <c r="B298" s="134" t="str">
        <f>IF(стр.4!DL30&gt;=стр.4!DL31,"ВЕРНО","ОШИБКА")</f>
        <v>ВЕРНО</v>
      </c>
    </row>
    <row r="299" spans="1:2" ht="15.75" x14ac:dyDescent="0.2">
      <c r="A299" s="122" t="s">
        <v>2017</v>
      </c>
      <c r="B299" s="134" t="str">
        <f>IF(стр.4!EF30&gt;=стр.4!EF31,"ВЕРНО","ОШИБКА")</f>
        <v>ВЕРНО</v>
      </c>
    </row>
    <row r="300" spans="1:2" ht="15.75" x14ac:dyDescent="0.2">
      <c r="A300" s="122" t="s">
        <v>2018</v>
      </c>
      <c r="B300" s="134" t="str">
        <f>IF(стр.4!AY30&gt;=стр.4!AY33,"ВЕРНО","ОШИБКА")</f>
        <v>ВЕРНО</v>
      </c>
    </row>
    <row r="301" spans="1:2" ht="15.75" x14ac:dyDescent="0.2">
      <c r="A301" s="122" t="s">
        <v>2019</v>
      </c>
      <c r="B301" s="134" t="str">
        <f>IF(стр.4!BM30&gt;=стр.4!BM33,"ВЕРНО","ОШИБКА")</f>
        <v>ВЕРНО</v>
      </c>
    </row>
    <row r="302" spans="1:2" ht="15.75" x14ac:dyDescent="0.2">
      <c r="A302" s="122" t="s">
        <v>2020</v>
      </c>
      <c r="B302" s="134" t="str">
        <f>IF(стр.4!CD30&gt;=стр.4!CD33,"ВЕРНО","ОШИБКА")</f>
        <v>ВЕРНО</v>
      </c>
    </row>
    <row r="303" spans="1:2" ht="15.75" x14ac:dyDescent="0.2">
      <c r="A303" s="122" t="s">
        <v>2021</v>
      </c>
      <c r="B303" s="134" t="str">
        <f>IF(стр.4!CU30&gt;=стр.4!CU33,"ВЕРНО","ОШИБКА")</f>
        <v>ВЕРНО</v>
      </c>
    </row>
    <row r="304" spans="1:2" ht="15.75" x14ac:dyDescent="0.2">
      <c r="A304" s="122" t="s">
        <v>2022</v>
      </c>
      <c r="B304" s="134" t="str">
        <f>IF(стр.4!DL30&gt;=стр.4!DL33,"ВЕРНО","ОШИБКА")</f>
        <v>ВЕРНО</v>
      </c>
    </row>
    <row r="305" spans="1:2" ht="15.75" x14ac:dyDescent="0.2">
      <c r="A305" s="122" t="s">
        <v>2023</v>
      </c>
      <c r="B305" s="134" t="str">
        <f>IF(стр.4!EF30&gt;=стр.4!EF33,"ВЕРНО","ОШИБКА")</f>
        <v>ВЕРНО</v>
      </c>
    </row>
    <row r="306" spans="1:2" ht="15.75" x14ac:dyDescent="0.2">
      <c r="A306" s="122" t="s">
        <v>2024</v>
      </c>
      <c r="B306" s="134" t="str">
        <f>IF(стр.4!AY7&gt;=стр.4!BM7,"ВЕРНО","ОШИБКА")</f>
        <v>ВЕРНО</v>
      </c>
    </row>
    <row r="307" spans="1:2" ht="15.75" x14ac:dyDescent="0.2">
      <c r="A307" s="122" t="s">
        <v>2025</v>
      </c>
      <c r="B307" s="134" t="str">
        <f>IF(стр.4!AY8&gt;=стр.4!BM8,"ВЕРНО","ОШИБКА")</f>
        <v>ВЕРНО</v>
      </c>
    </row>
    <row r="308" spans="1:2" ht="15.75" x14ac:dyDescent="0.2">
      <c r="A308" s="122" t="s">
        <v>2026</v>
      </c>
      <c r="B308" s="134" t="str">
        <f>IF(стр.4!AY10&gt;=стр.4!BM10,"ВЕРНО","ОШИБКА")</f>
        <v>ВЕРНО</v>
      </c>
    </row>
    <row r="309" spans="1:2" ht="15.75" x14ac:dyDescent="0.2">
      <c r="A309" s="122" t="s">
        <v>2027</v>
      </c>
      <c r="B309" s="134" t="str">
        <f>IF(стр.4!AY12&gt;=стр.4!BM12,"ВЕРНО","ОШИБКА")</f>
        <v>ВЕРНО</v>
      </c>
    </row>
    <row r="310" spans="1:2" ht="15.75" x14ac:dyDescent="0.2">
      <c r="A310" s="122" t="s">
        <v>2028</v>
      </c>
      <c r="B310" s="134" t="str">
        <f>IF(стр.4!AY13&gt;=стр.4!BM13,"ВЕРНО","ОШИБКА")</f>
        <v>ВЕРНО</v>
      </c>
    </row>
    <row r="311" spans="1:2" ht="15.75" x14ac:dyDescent="0.2">
      <c r="A311" s="122" t="s">
        <v>2029</v>
      </c>
      <c r="B311" s="134" t="str">
        <f>IF(стр.4!AY14&gt;=стр.4!BM14,"ВЕРНО","ОШИБКА")</f>
        <v>ВЕРНО</v>
      </c>
    </row>
    <row r="312" spans="1:2" ht="15.75" x14ac:dyDescent="0.2">
      <c r="A312" s="122" t="s">
        <v>2030</v>
      </c>
      <c r="B312" s="134" t="str">
        <f>IF(стр.4!AY15&gt;=стр.4!BM15,"ВЕРНО","ОШИБКА")</f>
        <v>ВЕРНО</v>
      </c>
    </row>
    <row r="313" spans="1:2" ht="15.75" x14ac:dyDescent="0.2">
      <c r="A313" s="122" t="s">
        <v>2031</v>
      </c>
      <c r="B313" s="134" t="str">
        <f>IF(стр.4!AY16&gt;=стр.4!BM16,"ВЕРНО","ОШИБКА")</f>
        <v>ВЕРНО</v>
      </c>
    </row>
    <row r="314" spans="1:2" ht="15.75" x14ac:dyDescent="0.2">
      <c r="A314" s="122" t="s">
        <v>2032</v>
      </c>
      <c r="B314" s="134" t="str">
        <f>IF(стр.4!AY17&gt;=стр.4!BM17,"ВЕРНО","ОШИБКА")</f>
        <v>ВЕРНО</v>
      </c>
    </row>
    <row r="315" spans="1:2" ht="15.75" x14ac:dyDescent="0.2">
      <c r="A315" s="122" t="s">
        <v>2033</v>
      </c>
      <c r="B315" s="134" t="str">
        <f>IF(стр.4!AY18&gt;=стр.4!BM18,"ВЕРНО","ОШИБКА")</f>
        <v>ВЕРНО</v>
      </c>
    </row>
    <row r="316" spans="1:2" ht="15.75" x14ac:dyDescent="0.2">
      <c r="A316" s="122" t="s">
        <v>2034</v>
      </c>
      <c r="B316" s="134" t="str">
        <f>IF(стр.4!AY19&gt;=стр.4!BM19,"ВЕРНО","ОШИБКА")</f>
        <v>ВЕРНО</v>
      </c>
    </row>
    <row r="317" spans="1:2" ht="15.75" x14ac:dyDescent="0.2">
      <c r="A317" s="122" t="s">
        <v>2035</v>
      </c>
      <c r="B317" s="134" t="str">
        <f>IF(стр.4!AY20&gt;=стр.4!BM20,"ВЕРНО","ОШИБКА")</f>
        <v>ВЕРНО</v>
      </c>
    </row>
    <row r="318" spans="1:2" ht="15.75" x14ac:dyDescent="0.2">
      <c r="A318" s="122" t="s">
        <v>2036</v>
      </c>
      <c r="B318" s="134" t="str">
        <f>IF(стр.4!AY21&gt;=стр.4!BM21,"ВЕРНО","ОШИБКА")</f>
        <v>ВЕРНО</v>
      </c>
    </row>
    <row r="319" spans="1:2" ht="15.75" x14ac:dyDescent="0.2">
      <c r="A319" s="122" t="s">
        <v>2037</v>
      </c>
      <c r="B319" s="134" t="str">
        <f>IF(стр.4!AY22&gt;=стр.4!BM22,"ВЕРНО","ОШИБКА")</f>
        <v>ВЕРНО</v>
      </c>
    </row>
    <row r="320" spans="1:2" ht="15.75" x14ac:dyDescent="0.2">
      <c r="A320" s="122" t="s">
        <v>2038</v>
      </c>
      <c r="B320" s="134" t="str">
        <f>IF(стр.4!AY23&gt;=стр.4!BM23,"ВЕРНО","ОШИБКА")</f>
        <v>ВЕРНО</v>
      </c>
    </row>
    <row r="321" spans="1:2" ht="15.75" x14ac:dyDescent="0.2">
      <c r="A321" s="122" t="s">
        <v>2039</v>
      </c>
      <c r="B321" s="134" t="str">
        <f>IF(стр.4!AY25&gt;=стр.4!BM25,"ВЕРНО","ОШИБКА")</f>
        <v>ВЕРНО</v>
      </c>
    </row>
    <row r="322" spans="1:2" ht="15.75" x14ac:dyDescent="0.2">
      <c r="A322" s="122" t="s">
        <v>2040</v>
      </c>
      <c r="B322" s="134" t="str">
        <f>IF(стр.4!AY26&gt;=стр.4!BM26,"ВЕРНО","ОШИБКА")</f>
        <v>ВЕРНО</v>
      </c>
    </row>
    <row r="323" spans="1:2" ht="15.75" x14ac:dyDescent="0.2">
      <c r="A323" s="122" t="s">
        <v>2041</v>
      </c>
      <c r="B323" s="134" t="str">
        <f>IF(стр.4!AY27&gt;=стр.4!BM27,"ВЕРНО","ОШИБКА")</f>
        <v>ВЕРНО</v>
      </c>
    </row>
    <row r="324" spans="1:2" ht="15.75" x14ac:dyDescent="0.2">
      <c r="A324" s="122" t="s">
        <v>2042</v>
      </c>
      <c r="B324" s="134" t="str">
        <f>IF(стр.4!AY28&gt;=стр.4!BM28,"ВЕРНО","ОШИБКА")</f>
        <v>ВЕРНО</v>
      </c>
    </row>
    <row r="325" spans="1:2" ht="15.75" x14ac:dyDescent="0.2">
      <c r="A325" s="122" t="s">
        <v>2043</v>
      </c>
      <c r="B325" s="134" t="str">
        <f>IF(стр.4!AY29&gt;=стр.4!BM29,"ВЕРНО","ОШИБКА")</f>
        <v>ВЕРНО</v>
      </c>
    </row>
    <row r="326" spans="1:2" ht="15.75" x14ac:dyDescent="0.2">
      <c r="A326" s="122" t="s">
        <v>2044</v>
      </c>
      <c r="B326" s="134" t="str">
        <f>IF(стр.4!AY30&gt;=стр.4!BM30,"ВЕРНО","ОШИБКА")</f>
        <v>ВЕРНО</v>
      </c>
    </row>
    <row r="327" spans="1:2" ht="15.75" x14ac:dyDescent="0.2">
      <c r="A327" s="122" t="s">
        <v>2045</v>
      </c>
      <c r="B327" s="134" t="str">
        <f>IF(стр.4!AY31&gt;=стр.4!BM31,"ВЕРНО","ОШИБКА")</f>
        <v>ВЕРНО</v>
      </c>
    </row>
    <row r="328" spans="1:2" ht="15.75" x14ac:dyDescent="0.2">
      <c r="A328" s="122" t="s">
        <v>2046</v>
      </c>
      <c r="B328" s="134" t="str">
        <f>IF(стр.4!AY33&gt;=стр.4!BM33,"ВЕРНО","ОШИБКА")</f>
        <v>ВЕРНО</v>
      </c>
    </row>
    <row r="329" spans="1:2" ht="15.75" x14ac:dyDescent="0.2">
      <c r="A329" s="122" t="s">
        <v>2047</v>
      </c>
      <c r="B329" s="134" t="str">
        <f>IF(стр.4!AY7&gt;=стр.4!CD7,"ВЕРНО","ОШИБКА")</f>
        <v>ВЕРНО</v>
      </c>
    </row>
    <row r="330" spans="1:2" ht="15.75" x14ac:dyDescent="0.2">
      <c r="A330" s="122" t="s">
        <v>2048</v>
      </c>
      <c r="B330" s="134" t="str">
        <f>IF(стр.4!AY8&gt;=стр.4!CD8,"ВЕРНО","ОШИБКА")</f>
        <v>ВЕРНО</v>
      </c>
    </row>
    <row r="331" spans="1:2" ht="15.75" x14ac:dyDescent="0.2">
      <c r="A331" s="122" t="s">
        <v>2049</v>
      </c>
      <c r="B331" s="134" t="str">
        <f>IF(стр.4!AY10&gt;=стр.4!CD10,"ВЕРНО","ОШИБКА")</f>
        <v>ВЕРНО</v>
      </c>
    </row>
    <row r="332" spans="1:2" ht="15.75" x14ac:dyDescent="0.2">
      <c r="A332" s="122" t="s">
        <v>2050</v>
      </c>
      <c r="B332" s="134" t="str">
        <f>IF(стр.4!AY12&gt;=стр.4!CD12,"ВЕРНО","ОШИБКА")</f>
        <v>ВЕРНО</v>
      </c>
    </row>
    <row r="333" spans="1:2" ht="15.75" x14ac:dyDescent="0.2">
      <c r="A333" s="122" t="s">
        <v>2051</v>
      </c>
      <c r="B333" s="134" t="str">
        <f>IF(стр.4!AY13&gt;=стр.4!CD13,"ВЕРНО","ОШИБКА")</f>
        <v>ВЕРНО</v>
      </c>
    </row>
    <row r="334" spans="1:2" ht="15.75" x14ac:dyDescent="0.2">
      <c r="A334" s="122" t="s">
        <v>2052</v>
      </c>
      <c r="B334" s="134" t="str">
        <f>IF(стр.4!AY14&gt;=стр.4!CD14,"ВЕРНО","ОШИБКА")</f>
        <v>ВЕРНО</v>
      </c>
    </row>
    <row r="335" spans="1:2" ht="15.75" x14ac:dyDescent="0.2">
      <c r="A335" s="122" t="s">
        <v>2053</v>
      </c>
      <c r="B335" s="134" t="str">
        <f>IF(стр.4!AY15&gt;=стр.4!CD15,"ВЕРНО","ОШИБКА")</f>
        <v>ВЕРНО</v>
      </c>
    </row>
    <row r="336" spans="1:2" ht="15.75" x14ac:dyDescent="0.2">
      <c r="A336" s="122" t="s">
        <v>2054</v>
      </c>
      <c r="B336" s="134" t="str">
        <f>IF(стр.4!AY16&gt;=стр.4!CD16,"ВЕРНО","ОШИБКА")</f>
        <v>ВЕРНО</v>
      </c>
    </row>
    <row r="337" spans="1:2" ht="15.75" x14ac:dyDescent="0.2">
      <c r="A337" s="122" t="s">
        <v>2055</v>
      </c>
      <c r="B337" s="134" t="str">
        <f>IF(стр.4!AY17&gt;=стр.4!CD17,"ВЕРНО","ОШИБКА")</f>
        <v>ВЕРНО</v>
      </c>
    </row>
    <row r="338" spans="1:2" ht="15.75" x14ac:dyDescent="0.2">
      <c r="A338" s="122" t="s">
        <v>2056</v>
      </c>
      <c r="B338" s="134" t="str">
        <f>IF(стр.4!AY18&gt;=стр.4!CD18,"ВЕРНО","ОШИБКА")</f>
        <v>ВЕРНО</v>
      </c>
    </row>
    <row r="339" spans="1:2" ht="15.75" x14ac:dyDescent="0.2">
      <c r="A339" s="122" t="s">
        <v>2057</v>
      </c>
      <c r="B339" s="134" t="str">
        <f>IF(стр.4!AY19&gt;=стр.4!CD19,"ВЕРНО","ОШИБКА")</f>
        <v>ВЕРНО</v>
      </c>
    </row>
    <row r="340" spans="1:2" ht="15.75" x14ac:dyDescent="0.2">
      <c r="A340" s="122" t="s">
        <v>2058</v>
      </c>
      <c r="B340" s="134" t="str">
        <f>IF(стр.4!AY20&gt;=стр.4!CD20,"ВЕРНО","ОШИБКА")</f>
        <v>ВЕРНО</v>
      </c>
    </row>
    <row r="341" spans="1:2" ht="15.75" x14ac:dyDescent="0.2">
      <c r="A341" s="122" t="s">
        <v>2059</v>
      </c>
      <c r="B341" s="134" t="str">
        <f>IF(стр.4!AY21&gt;=стр.4!CD21,"ВЕРНО","ОШИБКА")</f>
        <v>ВЕРНО</v>
      </c>
    </row>
    <row r="342" spans="1:2" ht="15.75" x14ac:dyDescent="0.2">
      <c r="A342" s="122" t="s">
        <v>2060</v>
      </c>
      <c r="B342" s="134" t="str">
        <f>IF(стр.4!AY22&gt;=стр.4!CD22,"ВЕРНО","ОШИБКА")</f>
        <v>ВЕРНО</v>
      </c>
    </row>
    <row r="343" spans="1:2" ht="15.75" x14ac:dyDescent="0.2">
      <c r="A343" s="122" t="s">
        <v>2061</v>
      </c>
      <c r="B343" s="134" t="str">
        <f>IF(стр.4!AY23&gt;=стр.4!CD23,"ВЕРНО","ОШИБКА")</f>
        <v>ВЕРНО</v>
      </c>
    </row>
    <row r="344" spans="1:2" ht="15.75" x14ac:dyDescent="0.2">
      <c r="A344" s="122" t="s">
        <v>2062</v>
      </c>
      <c r="B344" s="134" t="str">
        <f>IF(стр.4!AY25&gt;=стр.4!CD25,"ВЕРНО","ОШИБКА")</f>
        <v>ВЕРНО</v>
      </c>
    </row>
    <row r="345" spans="1:2" ht="15.75" x14ac:dyDescent="0.2">
      <c r="A345" s="122" t="s">
        <v>2063</v>
      </c>
      <c r="B345" s="134" t="str">
        <f>IF(стр.4!AY26&gt;=стр.4!CD26,"ВЕРНО","ОШИБКА")</f>
        <v>ВЕРНО</v>
      </c>
    </row>
    <row r="346" spans="1:2" ht="15.75" x14ac:dyDescent="0.2">
      <c r="A346" s="122" t="s">
        <v>2064</v>
      </c>
      <c r="B346" s="134" t="str">
        <f>IF(стр.4!AY27&gt;=стр.4!CD27,"ВЕРНО","ОШИБКА")</f>
        <v>ВЕРНО</v>
      </c>
    </row>
    <row r="347" spans="1:2" ht="15.75" x14ac:dyDescent="0.2">
      <c r="A347" s="122" t="s">
        <v>2065</v>
      </c>
      <c r="B347" s="134" t="str">
        <f>IF(стр.4!AY28&gt;=стр.4!CD28,"ВЕРНО","ОШИБКА")</f>
        <v>ВЕРНО</v>
      </c>
    </row>
    <row r="348" spans="1:2" ht="15.75" x14ac:dyDescent="0.2">
      <c r="A348" s="122" t="s">
        <v>2066</v>
      </c>
      <c r="B348" s="134" t="str">
        <f>IF(стр.4!AY29&gt;=стр.4!CD29,"ВЕРНО","ОШИБКА")</f>
        <v>ВЕРНО</v>
      </c>
    </row>
    <row r="349" spans="1:2" ht="15.75" x14ac:dyDescent="0.2">
      <c r="A349" s="122" t="s">
        <v>2067</v>
      </c>
      <c r="B349" s="134" t="str">
        <f>IF(стр.4!AY30&gt;=стр.4!CD30,"ВЕРНО","ОШИБКА")</f>
        <v>ВЕРНО</v>
      </c>
    </row>
    <row r="350" spans="1:2" ht="15.75" x14ac:dyDescent="0.2">
      <c r="A350" s="122" t="s">
        <v>2068</v>
      </c>
      <c r="B350" s="134" t="str">
        <f>IF(стр.4!AY31&gt;=стр.4!CD31,"ВЕРНО","ОШИБКА")</f>
        <v>ВЕРНО</v>
      </c>
    </row>
    <row r="351" spans="1:2" ht="15.75" x14ac:dyDescent="0.2">
      <c r="A351" s="122" t="s">
        <v>2069</v>
      </c>
      <c r="B351" s="134" t="str">
        <f>IF(стр.4!AY33&gt;=стр.4!CD33,"ВЕРНО","ОШИБКА")</f>
        <v>ВЕРНО</v>
      </c>
    </row>
    <row r="352" spans="1:2" ht="15.75" x14ac:dyDescent="0.2">
      <c r="A352" s="122" t="s">
        <v>2070</v>
      </c>
      <c r="B352" s="134" t="str">
        <f>IF(стр.4!AY7&gt;=стр.4!CU7,"ВЕРНО","ОШИБКА")</f>
        <v>ВЕРНО</v>
      </c>
    </row>
    <row r="353" spans="1:2" ht="15.75" x14ac:dyDescent="0.2">
      <c r="A353" s="122" t="s">
        <v>2071</v>
      </c>
      <c r="B353" s="134" t="str">
        <f>IF(стр.4!AY8&gt;=стр.4!CU8,"ВЕРНО","ОШИБКА")</f>
        <v>ВЕРНО</v>
      </c>
    </row>
    <row r="354" spans="1:2" ht="15.75" x14ac:dyDescent="0.2">
      <c r="A354" s="122" t="s">
        <v>2072</v>
      </c>
      <c r="B354" s="134" t="str">
        <f>IF(стр.4!AY10&gt;=стр.4!CU10,"ВЕРНО","ОШИБКА")</f>
        <v>ВЕРНО</v>
      </c>
    </row>
    <row r="355" spans="1:2" ht="15.75" x14ac:dyDescent="0.2">
      <c r="A355" s="122" t="s">
        <v>2073</v>
      </c>
      <c r="B355" s="134" t="str">
        <f>IF(стр.4!AY12&gt;=стр.4!CU12,"ВЕРНО","ОШИБКА")</f>
        <v>ВЕРНО</v>
      </c>
    </row>
    <row r="356" spans="1:2" ht="15.75" x14ac:dyDescent="0.2">
      <c r="A356" s="122" t="s">
        <v>2074</v>
      </c>
      <c r="B356" s="134" t="str">
        <f>IF(стр.4!AY13&gt;=стр.4!CU13,"ВЕРНО","ОШИБКА")</f>
        <v>ВЕРНО</v>
      </c>
    </row>
    <row r="357" spans="1:2" ht="15.75" x14ac:dyDescent="0.2">
      <c r="A357" s="122" t="s">
        <v>2075</v>
      </c>
      <c r="B357" s="134" t="str">
        <f>IF(стр.4!AY14&gt;=стр.4!CU14,"ВЕРНО","ОШИБКА")</f>
        <v>ВЕРНО</v>
      </c>
    </row>
    <row r="358" spans="1:2" ht="15.75" x14ac:dyDescent="0.2">
      <c r="A358" s="122" t="s">
        <v>2076</v>
      </c>
      <c r="B358" s="134" t="str">
        <f>IF(стр.4!AY15&gt;=стр.4!CU15,"ВЕРНО","ОШИБКА")</f>
        <v>ВЕРНО</v>
      </c>
    </row>
    <row r="359" spans="1:2" ht="15.75" x14ac:dyDescent="0.2">
      <c r="A359" s="122" t="s">
        <v>2077</v>
      </c>
      <c r="B359" s="134" t="str">
        <f>IF(стр.4!AY16&gt;=стр.4!CU16,"ВЕРНО","ОШИБКА")</f>
        <v>ВЕРНО</v>
      </c>
    </row>
    <row r="360" spans="1:2" ht="15.75" x14ac:dyDescent="0.2">
      <c r="A360" s="122" t="s">
        <v>2078</v>
      </c>
      <c r="B360" s="134" t="str">
        <f>IF(стр.4!AY17&gt;=стр.4!CU17,"ВЕРНО","ОШИБКА")</f>
        <v>ВЕРНО</v>
      </c>
    </row>
    <row r="361" spans="1:2" ht="15.75" x14ac:dyDescent="0.2">
      <c r="A361" s="122" t="s">
        <v>2079</v>
      </c>
      <c r="B361" s="134" t="str">
        <f>IF(стр.4!AY18&gt;=стр.4!CU18,"ВЕРНО","ОШИБКА")</f>
        <v>ВЕРНО</v>
      </c>
    </row>
    <row r="362" spans="1:2" ht="15.75" x14ac:dyDescent="0.2">
      <c r="A362" s="122" t="s">
        <v>2080</v>
      </c>
      <c r="B362" s="134" t="str">
        <f>IF(стр.4!AY19&gt;=стр.4!CU19,"ВЕРНО","ОШИБКА")</f>
        <v>ВЕРНО</v>
      </c>
    </row>
    <row r="363" spans="1:2" ht="15.75" x14ac:dyDescent="0.2">
      <c r="A363" s="122" t="s">
        <v>2081</v>
      </c>
      <c r="B363" s="134" t="str">
        <f>IF(стр.4!AY20&gt;=стр.4!CU20,"ВЕРНО","ОШИБКА")</f>
        <v>ВЕРНО</v>
      </c>
    </row>
    <row r="364" spans="1:2" ht="15.75" x14ac:dyDescent="0.2">
      <c r="A364" s="122" t="s">
        <v>2082</v>
      </c>
      <c r="B364" s="134" t="str">
        <f>IF(стр.4!AY21&gt;=стр.4!CU21,"ВЕРНО","ОШИБКА")</f>
        <v>ВЕРНО</v>
      </c>
    </row>
    <row r="365" spans="1:2" ht="15.75" x14ac:dyDescent="0.2">
      <c r="A365" s="122" t="s">
        <v>2083</v>
      </c>
      <c r="B365" s="134" t="str">
        <f>IF(стр.4!AY22&gt;=стр.4!CU22,"ВЕРНО","ОШИБКА")</f>
        <v>ВЕРНО</v>
      </c>
    </row>
    <row r="366" spans="1:2" ht="15.75" x14ac:dyDescent="0.2">
      <c r="A366" s="122" t="s">
        <v>2084</v>
      </c>
      <c r="B366" s="134" t="str">
        <f>IF(стр.4!AY23&gt;=стр.4!CU23,"ВЕРНО","ОШИБКА")</f>
        <v>ВЕРНО</v>
      </c>
    </row>
    <row r="367" spans="1:2" ht="15.75" x14ac:dyDescent="0.2">
      <c r="A367" s="122" t="s">
        <v>2085</v>
      </c>
      <c r="B367" s="134" t="str">
        <f>IF(стр.4!AY25&gt;=стр.4!CU25,"ВЕРНО","ОШИБКА")</f>
        <v>ВЕРНО</v>
      </c>
    </row>
    <row r="368" spans="1:2" ht="15.75" x14ac:dyDescent="0.2">
      <c r="A368" s="122" t="s">
        <v>2086</v>
      </c>
      <c r="B368" s="134" t="str">
        <f>IF(стр.4!AY26&gt;=стр.4!CU26,"ВЕРНО","ОШИБКА")</f>
        <v>ВЕРНО</v>
      </c>
    </row>
    <row r="369" spans="1:2" ht="15.75" x14ac:dyDescent="0.2">
      <c r="A369" s="122" t="s">
        <v>2087</v>
      </c>
      <c r="B369" s="134" t="str">
        <f>IF(стр.4!AY27&gt;=стр.4!CU27,"ВЕРНО","ОШИБКА")</f>
        <v>ВЕРНО</v>
      </c>
    </row>
    <row r="370" spans="1:2" ht="15.75" x14ac:dyDescent="0.2">
      <c r="A370" s="122" t="s">
        <v>2088</v>
      </c>
      <c r="B370" s="134" t="str">
        <f>IF(стр.4!AY28&gt;=стр.4!CU28,"ВЕРНО","ОШИБКА")</f>
        <v>ВЕРНО</v>
      </c>
    </row>
    <row r="371" spans="1:2" ht="15.75" x14ac:dyDescent="0.2">
      <c r="A371" s="122" t="s">
        <v>2089</v>
      </c>
      <c r="B371" s="134" t="str">
        <f>IF(стр.4!AY29&gt;=стр.4!CU29,"ВЕРНО","ОШИБКА")</f>
        <v>ВЕРНО</v>
      </c>
    </row>
    <row r="372" spans="1:2" ht="15.75" x14ac:dyDescent="0.2">
      <c r="A372" s="122" t="s">
        <v>2090</v>
      </c>
      <c r="B372" s="134" t="str">
        <f>IF(стр.4!AY30&gt;=стр.4!CU30,"ВЕРНО","ОШИБКА")</f>
        <v>ВЕРНО</v>
      </c>
    </row>
    <row r="373" spans="1:2" ht="15.75" x14ac:dyDescent="0.2">
      <c r="A373" s="122" t="s">
        <v>2091</v>
      </c>
      <c r="B373" s="134" t="str">
        <f>IF(стр.4!AY31&gt;=стр.4!CU31,"ВЕРНО","ОШИБКА")</f>
        <v>ВЕРНО</v>
      </c>
    </row>
    <row r="374" spans="1:2" ht="15.75" x14ac:dyDescent="0.2">
      <c r="A374" s="122" t="s">
        <v>2092</v>
      </c>
      <c r="B374" s="134" t="str">
        <f>IF(стр.4!AY33&gt;=стр.4!CU33,"ВЕРНО","ОШИБКА")</f>
        <v>ВЕРНО</v>
      </c>
    </row>
    <row r="375" spans="1:2" ht="15.75" x14ac:dyDescent="0.2">
      <c r="A375" s="122" t="s">
        <v>2093</v>
      </c>
      <c r="B375" s="134" t="str">
        <f>IF(стр.4!AY7&gt;=стр.4!DL7,"ВЕРНО","ОШИБКА")</f>
        <v>ВЕРНО</v>
      </c>
    </row>
    <row r="376" spans="1:2" ht="15.75" x14ac:dyDescent="0.2">
      <c r="A376" s="122" t="s">
        <v>2094</v>
      </c>
      <c r="B376" s="134" t="str">
        <f>IF(стр.4!AY8&gt;=стр.4!DL8,"ВЕРНО","ОШИБКА")</f>
        <v>ВЕРНО</v>
      </c>
    </row>
    <row r="377" spans="1:2" ht="15.75" x14ac:dyDescent="0.2">
      <c r="A377" s="122" t="s">
        <v>2095</v>
      </c>
      <c r="B377" s="134" t="str">
        <f>IF(стр.4!AY10&gt;=стр.4!DL10,"ВЕРНО","ОШИБКА")</f>
        <v>ВЕРНО</v>
      </c>
    </row>
    <row r="378" spans="1:2" ht="15.75" x14ac:dyDescent="0.2">
      <c r="A378" s="122" t="s">
        <v>2096</v>
      </c>
      <c r="B378" s="134" t="str">
        <f>IF(стр.4!AY12&gt;=стр.4!DL12,"ВЕРНО","ОШИБКА")</f>
        <v>ВЕРНО</v>
      </c>
    </row>
    <row r="379" spans="1:2" ht="15.75" x14ac:dyDescent="0.2">
      <c r="A379" s="122" t="s">
        <v>2097</v>
      </c>
      <c r="B379" s="134" t="str">
        <f>IF(стр.4!AY13&gt;=стр.4!DL13,"ВЕРНО","ОШИБКА")</f>
        <v>ВЕРНО</v>
      </c>
    </row>
    <row r="380" spans="1:2" ht="15.75" x14ac:dyDescent="0.2">
      <c r="A380" s="122" t="s">
        <v>2098</v>
      </c>
      <c r="B380" s="134" t="str">
        <f>IF(стр.4!AY14&gt;=стр.4!DL14,"ВЕРНО","ОШИБКА")</f>
        <v>ВЕРНО</v>
      </c>
    </row>
    <row r="381" spans="1:2" ht="15.75" x14ac:dyDescent="0.2">
      <c r="A381" s="122" t="s">
        <v>2099</v>
      </c>
      <c r="B381" s="134" t="str">
        <f>IF(стр.4!AY15&gt;=стр.4!DL15,"ВЕРНО","ОШИБКА")</f>
        <v>ВЕРНО</v>
      </c>
    </row>
    <row r="382" spans="1:2" ht="15.75" x14ac:dyDescent="0.2">
      <c r="A382" s="122" t="s">
        <v>2100</v>
      </c>
      <c r="B382" s="134" t="str">
        <f>IF(стр.4!AY16&gt;=стр.4!DL16,"ВЕРНО","ОШИБКА")</f>
        <v>ВЕРНО</v>
      </c>
    </row>
    <row r="383" spans="1:2" ht="15.75" x14ac:dyDescent="0.2">
      <c r="A383" s="122" t="s">
        <v>2101</v>
      </c>
      <c r="B383" s="134" t="str">
        <f>IF(стр.4!AY17&gt;=стр.4!DL17,"ВЕРНО","ОШИБКА")</f>
        <v>ВЕРНО</v>
      </c>
    </row>
    <row r="384" spans="1:2" ht="15.75" x14ac:dyDescent="0.2">
      <c r="A384" s="122" t="s">
        <v>2102</v>
      </c>
      <c r="B384" s="134" t="str">
        <f>IF(стр.4!AY18&gt;=стр.4!DL18,"ВЕРНО","ОШИБКА")</f>
        <v>ВЕРНО</v>
      </c>
    </row>
    <row r="385" spans="1:2" ht="15.75" x14ac:dyDescent="0.2">
      <c r="A385" s="122" t="s">
        <v>2103</v>
      </c>
      <c r="B385" s="134" t="str">
        <f>IF(стр.4!AY19&gt;=стр.4!DL19,"ВЕРНО","ОШИБКА")</f>
        <v>ВЕРНО</v>
      </c>
    </row>
    <row r="386" spans="1:2" ht="15.75" x14ac:dyDescent="0.2">
      <c r="A386" s="122" t="s">
        <v>2104</v>
      </c>
      <c r="B386" s="134" t="str">
        <f>IF(стр.4!AY20&gt;=стр.4!DL20,"ВЕРНО","ОШИБКА")</f>
        <v>ВЕРНО</v>
      </c>
    </row>
    <row r="387" spans="1:2" ht="15.75" x14ac:dyDescent="0.2">
      <c r="A387" s="122" t="s">
        <v>2105</v>
      </c>
      <c r="B387" s="134" t="str">
        <f>IF(стр.4!AY21&gt;=стр.4!DL21,"ВЕРНО","ОШИБКА")</f>
        <v>ВЕРНО</v>
      </c>
    </row>
    <row r="388" spans="1:2" ht="15.75" x14ac:dyDescent="0.2">
      <c r="A388" s="122" t="s">
        <v>2106</v>
      </c>
      <c r="B388" s="134" t="str">
        <f>IF(стр.4!AY22&gt;=стр.4!DL22,"ВЕРНО","ОШИБКА")</f>
        <v>ВЕРНО</v>
      </c>
    </row>
    <row r="389" spans="1:2" ht="15.75" x14ac:dyDescent="0.2">
      <c r="A389" s="122" t="s">
        <v>2107</v>
      </c>
      <c r="B389" s="134" t="str">
        <f>IF(стр.4!AY23&gt;=стр.4!DL23,"ВЕРНО","ОШИБКА")</f>
        <v>ВЕРНО</v>
      </c>
    </row>
    <row r="390" spans="1:2" ht="15.75" x14ac:dyDescent="0.2">
      <c r="A390" s="122" t="s">
        <v>2108</v>
      </c>
      <c r="B390" s="134" t="str">
        <f>IF(стр.4!AY25&gt;=стр.4!DL25,"ВЕРНО","ОШИБКА")</f>
        <v>ВЕРНО</v>
      </c>
    </row>
    <row r="391" spans="1:2" ht="15.75" x14ac:dyDescent="0.2">
      <c r="A391" s="122" t="s">
        <v>2109</v>
      </c>
      <c r="B391" s="134" t="str">
        <f>IF(стр.4!AY26&gt;=стр.4!DL26,"ВЕРНО","ОШИБКА")</f>
        <v>ВЕРНО</v>
      </c>
    </row>
    <row r="392" spans="1:2" ht="15.75" x14ac:dyDescent="0.2">
      <c r="A392" s="122" t="s">
        <v>2110</v>
      </c>
      <c r="B392" s="134" t="str">
        <f>IF(стр.4!AY27&gt;=стр.4!DL27,"ВЕРНО","ОШИБКА")</f>
        <v>ВЕРНО</v>
      </c>
    </row>
    <row r="393" spans="1:2" ht="15.75" x14ac:dyDescent="0.2">
      <c r="A393" s="122" t="s">
        <v>2111</v>
      </c>
      <c r="B393" s="134" t="str">
        <f>IF(стр.4!AY28&gt;=стр.4!DL28,"ВЕРНО","ОШИБКА")</f>
        <v>ВЕРНО</v>
      </c>
    </row>
    <row r="394" spans="1:2" ht="15.75" x14ac:dyDescent="0.2">
      <c r="A394" s="122" t="s">
        <v>2112</v>
      </c>
      <c r="B394" s="134" t="str">
        <f>IF(стр.4!AY29&gt;=стр.4!DL29,"ВЕРНО","ОШИБКА")</f>
        <v>ВЕРНО</v>
      </c>
    </row>
    <row r="395" spans="1:2" ht="15.75" x14ac:dyDescent="0.2">
      <c r="A395" s="122" t="s">
        <v>2113</v>
      </c>
      <c r="B395" s="134" t="str">
        <f>IF(стр.4!AY30&gt;=стр.4!DL30,"ВЕРНО","ОШИБКА")</f>
        <v>ВЕРНО</v>
      </c>
    </row>
    <row r="396" spans="1:2" ht="15.75" x14ac:dyDescent="0.2">
      <c r="A396" s="122" t="s">
        <v>2114</v>
      </c>
      <c r="B396" s="134" t="str">
        <f>IF(стр.4!AY31&gt;=стр.4!DL31,"ВЕРНО","ОШИБКА")</f>
        <v>ВЕРНО</v>
      </c>
    </row>
    <row r="397" spans="1:2" ht="15.75" x14ac:dyDescent="0.2">
      <c r="A397" s="122" t="s">
        <v>2115</v>
      </c>
      <c r="B397" s="134" t="str">
        <f>IF(стр.4!AY33&gt;=стр.4!DL33,"ВЕРНО","ОШИБКА")</f>
        <v>ВЕРНО</v>
      </c>
    </row>
    <row r="398" spans="1:2" ht="15.75" x14ac:dyDescent="0.2">
      <c r="A398" s="122" t="s">
        <v>2116</v>
      </c>
      <c r="B398" s="134" t="str">
        <f>IF(стр.4!AY7&gt;=стр.4!EF7,"ВЕРНО","ОШИБКА")</f>
        <v>ВЕРНО</v>
      </c>
    </row>
    <row r="399" spans="1:2" ht="15.75" x14ac:dyDescent="0.2">
      <c r="A399" s="122" t="s">
        <v>2117</v>
      </c>
      <c r="B399" s="134" t="str">
        <f>IF(стр.4!AY8&gt;=стр.4!EF8,"ВЕРНО","ОШИБКА")</f>
        <v>ВЕРНО</v>
      </c>
    </row>
    <row r="400" spans="1:2" ht="15.75" x14ac:dyDescent="0.2">
      <c r="A400" s="122" t="s">
        <v>2118</v>
      </c>
      <c r="B400" s="134" t="str">
        <f>IF(стр.4!AY10&gt;=стр.4!EF10,"ВЕРНО","ОШИБКА")</f>
        <v>ВЕРНО</v>
      </c>
    </row>
    <row r="401" spans="1:2" ht="15.75" x14ac:dyDescent="0.2">
      <c r="A401" s="122" t="s">
        <v>2119</v>
      </c>
      <c r="B401" s="134" t="str">
        <f>IF(стр.4!AY12&gt;=стр.4!EF12,"ВЕРНО","ОШИБКА")</f>
        <v>ВЕРНО</v>
      </c>
    </row>
    <row r="402" spans="1:2" ht="15.75" x14ac:dyDescent="0.2">
      <c r="A402" s="122" t="s">
        <v>2120</v>
      </c>
      <c r="B402" s="134" t="str">
        <f>IF(стр.4!AY13&gt;=стр.4!EF13,"ВЕРНО","ОШИБКА")</f>
        <v>ВЕРНО</v>
      </c>
    </row>
    <row r="403" spans="1:2" ht="15.75" x14ac:dyDescent="0.2">
      <c r="A403" s="122" t="s">
        <v>2121</v>
      </c>
      <c r="B403" s="134" t="str">
        <f>IF(стр.4!AY14&gt;=стр.4!EF14,"ВЕРНО","ОШИБКА")</f>
        <v>ВЕРНО</v>
      </c>
    </row>
    <row r="404" spans="1:2" ht="15.75" x14ac:dyDescent="0.2">
      <c r="A404" s="122" t="s">
        <v>2122</v>
      </c>
      <c r="B404" s="134" t="str">
        <f>IF(стр.4!AY15&gt;=стр.4!EF15,"ВЕРНО","ОШИБКА")</f>
        <v>ВЕРНО</v>
      </c>
    </row>
    <row r="405" spans="1:2" ht="15.75" x14ac:dyDescent="0.2">
      <c r="A405" s="122" t="s">
        <v>2123</v>
      </c>
      <c r="B405" s="134" t="str">
        <f>IF(стр.4!AY16&gt;=стр.4!EF16,"ВЕРНО","ОШИБКА")</f>
        <v>ВЕРНО</v>
      </c>
    </row>
    <row r="406" spans="1:2" ht="15.75" x14ac:dyDescent="0.2">
      <c r="A406" s="122" t="s">
        <v>2124</v>
      </c>
      <c r="B406" s="134" t="str">
        <f>IF(стр.4!AY17&gt;=стр.4!EF17,"ВЕРНО","ОШИБКА")</f>
        <v>ВЕРНО</v>
      </c>
    </row>
    <row r="407" spans="1:2" ht="15.75" x14ac:dyDescent="0.2">
      <c r="A407" s="122" t="s">
        <v>2125</v>
      </c>
      <c r="B407" s="134" t="str">
        <f>IF(стр.4!AY18&gt;=стр.4!EF18,"ВЕРНО","ОШИБКА")</f>
        <v>ВЕРНО</v>
      </c>
    </row>
    <row r="408" spans="1:2" ht="15.75" x14ac:dyDescent="0.2">
      <c r="A408" s="122" t="s">
        <v>2126</v>
      </c>
      <c r="B408" s="134" t="str">
        <f>IF(стр.4!AY19&gt;=стр.4!EF19,"ВЕРНО","ОШИБКА")</f>
        <v>ВЕРНО</v>
      </c>
    </row>
    <row r="409" spans="1:2" ht="15.75" x14ac:dyDescent="0.2">
      <c r="A409" s="122" t="s">
        <v>2127</v>
      </c>
      <c r="B409" s="134" t="str">
        <f>IF(стр.4!AY20&gt;=стр.4!EF20,"ВЕРНО","ОШИБКА")</f>
        <v>ВЕРНО</v>
      </c>
    </row>
    <row r="410" spans="1:2" ht="15.75" x14ac:dyDescent="0.2">
      <c r="A410" s="122" t="s">
        <v>2128</v>
      </c>
      <c r="B410" s="134" t="str">
        <f>IF(стр.4!AY21&gt;=стр.4!EF21,"ВЕРНО","ОШИБКА")</f>
        <v>ВЕРНО</v>
      </c>
    </row>
    <row r="411" spans="1:2" ht="15.75" x14ac:dyDescent="0.2">
      <c r="A411" s="122" t="s">
        <v>2129</v>
      </c>
      <c r="B411" s="134" t="str">
        <f>IF(стр.4!AY22&gt;=стр.4!EF22,"ВЕРНО","ОШИБКА")</f>
        <v>ВЕРНО</v>
      </c>
    </row>
    <row r="412" spans="1:2" ht="15.75" x14ac:dyDescent="0.2">
      <c r="A412" s="122" t="s">
        <v>2130</v>
      </c>
      <c r="B412" s="134" t="str">
        <f>IF(стр.4!AY23&gt;=стр.4!EF23,"ВЕРНО","ОШИБКА")</f>
        <v>ВЕРНО</v>
      </c>
    </row>
    <row r="413" spans="1:2" ht="15.75" x14ac:dyDescent="0.2">
      <c r="A413" s="122" t="s">
        <v>2131</v>
      </c>
      <c r="B413" s="134" t="str">
        <f>IF(стр.4!AY25&gt;=стр.4!EF25,"ВЕРНО","ОШИБКА")</f>
        <v>ВЕРНО</v>
      </c>
    </row>
    <row r="414" spans="1:2" ht="15.75" x14ac:dyDescent="0.2">
      <c r="A414" s="122" t="s">
        <v>2132</v>
      </c>
      <c r="B414" s="134" t="str">
        <f>IF(стр.4!AY26&gt;=стр.4!EF26,"ВЕРНО","ОШИБКА")</f>
        <v>ВЕРНО</v>
      </c>
    </row>
    <row r="415" spans="1:2" ht="15.75" x14ac:dyDescent="0.2">
      <c r="A415" s="122" t="s">
        <v>2133</v>
      </c>
      <c r="B415" s="134" t="str">
        <f>IF(стр.4!AY27&gt;=стр.4!EF27,"ВЕРНО","ОШИБКА")</f>
        <v>ВЕРНО</v>
      </c>
    </row>
    <row r="416" spans="1:2" ht="15.75" x14ac:dyDescent="0.2">
      <c r="A416" s="122" t="s">
        <v>2134</v>
      </c>
      <c r="B416" s="134" t="str">
        <f>IF(стр.4!AY28&gt;=стр.4!EF28,"ВЕРНО","ОШИБКА")</f>
        <v>ВЕРНО</v>
      </c>
    </row>
    <row r="417" spans="1:2" ht="15.75" x14ac:dyDescent="0.2">
      <c r="A417" s="122" t="s">
        <v>2135</v>
      </c>
      <c r="B417" s="134" t="str">
        <f>IF(стр.4!AY29&gt;=стр.4!EF29,"ВЕРНО","ОШИБКА")</f>
        <v>ВЕРНО</v>
      </c>
    </row>
    <row r="418" spans="1:2" ht="15.75" x14ac:dyDescent="0.2">
      <c r="A418" s="122" t="s">
        <v>2136</v>
      </c>
      <c r="B418" s="134" t="str">
        <f>IF(стр.4!AY30&gt;=стр.4!EF30,"ВЕРНО","ОШИБКА")</f>
        <v>ВЕРНО</v>
      </c>
    </row>
    <row r="419" spans="1:2" ht="15.75" x14ac:dyDescent="0.2">
      <c r="A419" s="122" t="s">
        <v>2137</v>
      </c>
      <c r="B419" s="134" t="str">
        <f>IF(стр.4!AY31&gt;=стр.4!EF31,"ВЕРНО","ОШИБКА")</f>
        <v>ВЕРНО</v>
      </c>
    </row>
    <row r="420" spans="1:2" ht="15.75" x14ac:dyDescent="0.2">
      <c r="A420" s="122" t="s">
        <v>2138</v>
      </c>
      <c r="B420" s="134" t="str">
        <f>IF(стр.4!AY33&gt;=стр.4!EF33,"ВЕРНО","ОШИБКА")</f>
        <v>ВЕРНО</v>
      </c>
    </row>
    <row r="421" spans="1:2" ht="15.75" x14ac:dyDescent="0.2">
      <c r="A421" s="122" t="s">
        <v>2139</v>
      </c>
      <c r="B421" s="134" t="str">
        <f>IF(стр.4!AY7=SUM(стр.4!BM7,стр.4!CD7,стр.4!CU7,стр.4!DL7,стр.4!EF7),"ВЕРНО","ОШИБКА")</f>
        <v>ВЕРНО</v>
      </c>
    </row>
    <row r="422" spans="1:2" ht="15.75" x14ac:dyDescent="0.2">
      <c r="A422" s="122" t="s">
        <v>2140</v>
      </c>
      <c r="B422" s="134" t="str">
        <f>IF(стр.4!AY8=SUM(стр.4!BM8,стр.4!CD8,стр.4!CU8,стр.4!DL8,стр.4!EF8),"ВЕРНО","ОШИБКА")</f>
        <v>ВЕРНО</v>
      </c>
    </row>
    <row r="423" spans="1:2" ht="15.75" x14ac:dyDescent="0.2">
      <c r="A423" s="122" t="s">
        <v>2141</v>
      </c>
      <c r="B423" s="134" t="str">
        <f>IF(стр.4!AY10=SUM(стр.4!BM10,стр.4!CD10,стр.4!CU10,стр.4!DL10,стр.4!EF10),"ВЕРНО","ОШИБКА")</f>
        <v>ВЕРНО</v>
      </c>
    </row>
    <row r="424" spans="1:2" ht="15.75" x14ac:dyDescent="0.2">
      <c r="A424" s="122" t="s">
        <v>2142</v>
      </c>
      <c r="B424" s="134" t="str">
        <f>IF(стр.4!AY12=SUM(стр.4!BM12,стр.4!CD12,стр.4!CU12,стр.4!DL12,стр.4!EF12),"ВЕРНО","ОШИБКА")</f>
        <v>ВЕРНО</v>
      </c>
    </row>
    <row r="425" spans="1:2" ht="15.75" x14ac:dyDescent="0.2">
      <c r="A425" s="122" t="s">
        <v>2143</v>
      </c>
      <c r="B425" s="134" t="str">
        <f>IF(стр.4!AY13=SUM(стр.4!BM13,стр.4!CD13,стр.4!CU13,стр.4!DL13,стр.4!EF13),"ВЕРНО","ОШИБКА")</f>
        <v>ВЕРНО</v>
      </c>
    </row>
    <row r="426" spans="1:2" ht="15.75" x14ac:dyDescent="0.2">
      <c r="A426" s="122" t="s">
        <v>2144</v>
      </c>
      <c r="B426" s="134" t="str">
        <f>IF(стр.4!AY14=SUM(стр.4!BM14,стр.4!CD14,стр.4!CU14,стр.4!DL14,стр.4!EF14),"ВЕРНО","ОШИБКА")</f>
        <v>ВЕРНО</v>
      </c>
    </row>
    <row r="427" spans="1:2" ht="15.75" x14ac:dyDescent="0.2">
      <c r="A427" s="122" t="s">
        <v>2145</v>
      </c>
      <c r="B427" s="134" t="str">
        <f>IF(стр.4!AY15=SUM(стр.4!BM15,стр.4!CD15,стр.4!CU15,стр.4!DL15,стр.4!EF15),"ВЕРНО","ОШИБКА")</f>
        <v>ВЕРНО</v>
      </c>
    </row>
    <row r="428" spans="1:2" ht="15.75" x14ac:dyDescent="0.2">
      <c r="A428" s="122" t="s">
        <v>2146</v>
      </c>
      <c r="B428" s="134" t="str">
        <f>IF(стр.4!AY16=SUM(стр.4!BM16,стр.4!CD16,стр.4!CU16,стр.4!DL16,стр.4!EF16),"ВЕРНО","ОШИБКА")</f>
        <v>ВЕРНО</v>
      </c>
    </row>
    <row r="429" spans="1:2" ht="15.75" x14ac:dyDescent="0.2">
      <c r="A429" s="122" t="s">
        <v>2147</v>
      </c>
      <c r="B429" s="134" t="str">
        <f>IF(стр.4!AY17=SUM(стр.4!BM17,стр.4!CD17,стр.4!CU17,стр.4!DL17,стр.4!EF17),"ВЕРНО","ОШИБКА")</f>
        <v>ВЕРНО</v>
      </c>
    </row>
    <row r="430" spans="1:2" ht="15.75" x14ac:dyDescent="0.2">
      <c r="A430" s="122" t="s">
        <v>2148</v>
      </c>
      <c r="B430" s="134" t="str">
        <f>IF(стр.4!AY18=SUM(стр.4!BM18,стр.4!CD18,стр.4!CU18,стр.4!DL18,стр.4!EF18),"ВЕРНО","ОШИБКА")</f>
        <v>ВЕРНО</v>
      </c>
    </row>
    <row r="431" spans="1:2" ht="15.75" x14ac:dyDescent="0.2">
      <c r="A431" s="122" t="s">
        <v>2149</v>
      </c>
      <c r="B431" s="134" t="str">
        <f>IF(стр.4!AY19=SUM(стр.4!BM19,стр.4!CD19,стр.4!CU19,стр.4!DL19,стр.4!EF19),"ВЕРНО","ОШИБКА")</f>
        <v>ВЕРНО</v>
      </c>
    </row>
    <row r="432" spans="1:2" ht="15.75" x14ac:dyDescent="0.2">
      <c r="A432" s="122" t="s">
        <v>2150</v>
      </c>
      <c r="B432" s="134" t="str">
        <f>IF(стр.4!AY20=SUM(стр.4!BM20,стр.4!CD20,стр.4!CU20,стр.4!DL20,стр.4!EF20),"ВЕРНО","ОШИБКА")</f>
        <v>ВЕРНО</v>
      </c>
    </row>
    <row r="433" spans="1:2" ht="15.75" x14ac:dyDescent="0.2">
      <c r="A433" s="122" t="s">
        <v>2151</v>
      </c>
      <c r="B433" s="134" t="str">
        <f>IF(стр.4!AY21=SUM(стр.4!BM21,стр.4!CD21,стр.4!CU21,стр.4!DL21,стр.4!EF21),"ВЕРНО","ОШИБКА")</f>
        <v>ВЕРНО</v>
      </c>
    </row>
    <row r="434" spans="1:2" ht="15.75" x14ac:dyDescent="0.2">
      <c r="A434" s="122" t="s">
        <v>2152</v>
      </c>
      <c r="B434" s="134" t="str">
        <f>IF(стр.4!AY22=SUM(стр.4!BM22,стр.4!CD22,стр.4!CU22,стр.4!DL22,стр.4!EF22),"ВЕРНО","ОШИБКА")</f>
        <v>ВЕРНО</v>
      </c>
    </row>
    <row r="435" spans="1:2" ht="15.75" x14ac:dyDescent="0.2">
      <c r="A435" s="122" t="s">
        <v>2153</v>
      </c>
      <c r="B435" s="134" t="str">
        <f>IF(стр.4!AY23=SUM(стр.4!BM23,стр.4!CD23,стр.4!CU23,стр.4!DL23,стр.4!EF23),"ВЕРНО","ОШИБКА")</f>
        <v>ВЕРНО</v>
      </c>
    </row>
    <row r="436" spans="1:2" ht="15.75" x14ac:dyDescent="0.2">
      <c r="A436" s="122" t="s">
        <v>2154</v>
      </c>
      <c r="B436" s="134" t="str">
        <f>IF(стр.4!AY25=SUM(стр.4!BM25,стр.4!CD25,стр.4!CU25,стр.4!DL25,стр.4!EF25),"ВЕРНО","ОШИБКА")</f>
        <v>ВЕРНО</v>
      </c>
    </row>
    <row r="437" spans="1:2" ht="15.75" x14ac:dyDescent="0.2">
      <c r="A437" s="122" t="s">
        <v>2155</v>
      </c>
      <c r="B437" s="134" t="str">
        <f>IF(стр.4!AY26=SUM(стр.4!BM26,стр.4!CD26,стр.4!CU26,стр.4!DL26,стр.4!EF26),"ВЕРНО","ОШИБКА")</f>
        <v>ВЕРНО</v>
      </c>
    </row>
    <row r="438" spans="1:2" ht="15.75" x14ac:dyDescent="0.2">
      <c r="A438" s="122" t="s">
        <v>2156</v>
      </c>
      <c r="B438" s="134" t="str">
        <f>IF(стр.4!AY27=SUM(стр.4!BM27,стр.4!CD27,стр.4!CU27,стр.4!DL27,стр.4!EF27),"ВЕРНО","ОШИБКА")</f>
        <v>ВЕРНО</v>
      </c>
    </row>
    <row r="439" spans="1:2" ht="15.75" x14ac:dyDescent="0.2">
      <c r="A439" s="122" t="s">
        <v>2157</v>
      </c>
      <c r="B439" s="134" t="str">
        <f>IF(стр.4!AY28=SUM(стр.4!BM28,стр.4!CD28,стр.4!CU28,стр.4!DL28,стр.4!EF28),"ВЕРНО","ОШИБКА")</f>
        <v>ВЕРНО</v>
      </c>
    </row>
    <row r="440" spans="1:2" ht="15.75" x14ac:dyDescent="0.2">
      <c r="A440" s="122" t="s">
        <v>2158</v>
      </c>
      <c r="B440" s="134" t="str">
        <f>IF(стр.4!AY29=SUM(стр.4!BM29,стр.4!CD29,стр.4!CU29,стр.4!DL29,стр.4!EF29),"ВЕРНО","ОШИБКА")</f>
        <v>ВЕРНО</v>
      </c>
    </row>
    <row r="441" spans="1:2" ht="15.75" x14ac:dyDescent="0.2">
      <c r="A441" s="122" t="s">
        <v>2159</v>
      </c>
      <c r="B441" s="134" t="str">
        <f>IF(стр.4!AY30=SUM(стр.4!BM30,стр.4!CD30,стр.4!CU30,стр.4!DL30,стр.4!EF30),"ВЕРНО","ОШИБКА")</f>
        <v>ВЕРНО</v>
      </c>
    </row>
    <row r="442" spans="1:2" ht="15.75" x14ac:dyDescent="0.2">
      <c r="A442" s="122" t="s">
        <v>2160</v>
      </c>
      <c r="B442" s="134" t="str">
        <f>IF(стр.4!AY31=SUM(стр.4!BM31,стр.4!CD31,стр.4!CU31,стр.4!DL31,стр.4!EF31),"ВЕРНО","ОШИБКА")</f>
        <v>ВЕРНО</v>
      </c>
    </row>
    <row r="443" spans="1:2" ht="16.5" thickBot="1" x14ac:dyDescent="0.25">
      <c r="A443" s="123" t="s">
        <v>2161</v>
      </c>
      <c r="B443" s="134" t="str">
        <f>IF(стр.4!AY33=SUM(стр.4!BM33,стр.4!CD33,стр.4!CU33,стр.4!DL33,стр.4!EF33),"ВЕРНО","ОШИБКА")</f>
        <v>ВЕРНО</v>
      </c>
    </row>
    <row r="444" spans="1:2" ht="16.5" thickBot="1" x14ac:dyDescent="0.3">
      <c r="A444" s="128" t="s">
        <v>806</v>
      </c>
      <c r="B444" s="133">
        <f>COUNTIF(B445:B820,"ОШИБКА")</f>
        <v>0</v>
      </c>
    </row>
    <row r="445" spans="1:2" ht="15.75" x14ac:dyDescent="0.2">
      <c r="A445" s="126" t="s">
        <v>1577</v>
      </c>
      <c r="B445" s="134" t="str">
        <f>IF(стр.5!BB6=SUM(стр.5!BB7,стр.5!BB20,стр.5!BB21,стр.5!BB26,стр.5!BB27,стр.5!BB28,стр.5!BB29),"ВЕРНО","ОШИБКА")</f>
        <v>ВЕРНО</v>
      </c>
    </row>
    <row r="446" spans="1:2" ht="15.75" x14ac:dyDescent="0.2">
      <c r="A446" s="122" t="s">
        <v>1578</v>
      </c>
      <c r="B446" s="134" t="str">
        <f>IF(стр.5!BJ6=SUM(стр.5!BJ7,стр.5!BJ20,стр.5!BJ21,стр.5!BJ26,стр.5!BJ27,стр.5!BJ28,стр.5!BJ29),"ВЕРНО","ОШИБКА")</f>
        <v>ВЕРНО</v>
      </c>
    </row>
    <row r="447" spans="1:2" ht="15.75" x14ac:dyDescent="0.2">
      <c r="A447" s="122" t="s">
        <v>1579</v>
      </c>
      <c r="B447" s="134" t="str">
        <f>IF(стр.5!BT6=SUM(стр.5!BT7,стр.5!BT20,стр.5!BT21,стр.5!BT26,стр.5!BT27,стр.5!BT28,стр.5!BT29),"ВЕРНО","ОШИБКА")</f>
        <v>ВЕРНО</v>
      </c>
    </row>
    <row r="448" spans="1:2" ht="15.75" x14ac:dyDescent="0.2">
      <c r="A448" s="122" t="s">
        <v>1580</v>
      </c>
      <c r="B448" s="134" t="str">
        <f>IF(стр.5!CD6=SUM(стр.5!CD7,стр.5!CD20,стр.5!CD21,стр.5!CD26,стр.5!CD27,стр.5!CD28,стр.5!CD29),"ВЕРНО","ОШИБКА")</f>
        <v>ВЕРНО</v>
      </c>
    </row>
    <row r="449" spans="1:2" ht="15.75" x14ac:dyDescent="0.2">
      <c r="A449" s="122" t="s">
        <v>1581</v>
      </c>
      <c r="B449" s="134" t="str">
        <f>IF(стр.5!CL6=SUM(стр.5!CL7,стр.5!CL20,стр.5!CL21,стр.5!CL26,стр.5!CL27,стр.5!CL28,стр.5!CL29),"ВЕРНО","ОШИБКА")</f>
        <v>ВЕРНО</v>
      </c>
    </row>
    <row r="450" spans="1:2" ht="15.75" x14ac:dyDescent="0.2">
      <c r="A450" s="122" t="s">
        <v>1582</v>
      </c>
      <c r="B450" s="134" t="str">
        <f>IF(стр.5!CV6=SUM(стр.5!CV7,стр.5!CV20,стр.5!CV21,стр.5!CV26,стр.5!CV27,стр.5!CV28,стр.5!CV29),"ВЕРНО","ОШИБКА")</f>
        <v>ВЕРНО</v>
      </c>
    </row>
    <row r="451" spans="1:2" ht="15.75" x14ac:dyDescent="0.2">
      <c r="A451" s="122" t="s">
        <v>1583</v>
      </c>
      <c r="B451" s="134" t="str">
        <f>IF(стр.5!BB6&gt;=стр.5!BB7,"ВЕРНО","ОШИБКА")</f>
        <v>ВЕРНО</v>
      </c>
    </row>
    <row r="452" spans="1:2" ht="15.75" x14ac:dyDescent="0.2">
      <c r="A452" s="122" t="s">
        <v>1584</v>
      </c>
      <c r="B452" s="134" t="str">
        <f>IF(стр.5!BJ6&gt;=стр.5!BJ7,"ВЕРНО","ОШИБКА")</f>
        <v>ВЕРНО</v>
      </c>
    </row>
    <row r="453" spans="1:2" ht="15.75" x14ac:dyDescent="0.2">
      <c r="A453" s="122" t="s">
        <v>1585</v>
      </c>
      <c r="B453" s="134" t="str">
        <f>IF(стр.5!BT6&gt;=стр.5!BT7,"ВЕРНО","ОШИБКА")</f>
        <v>ВЕРНО</v>
      </c>
    </row>
    <row r="454" spans="1:2" ht="15.75" x14ac:dyDescent="0.2">
      <c r="A454" s="122" t="s">
        <v>1586</v>
      </c>
      <c r="B454" s="134" t="str">
        <f>IF(стр.5!CD6&gt;=стр.5!CD7,"ВЕРНО","ОШИБКА")</f>
        <v>ВЕРНО</v>
      </c>
    </row>
    <row r="455" spans="1:2" ht="15.75" x14ac:dyDescent="0.2">
      <c r="A455" s="122" t="s">
        <v>1587</v>
      </c>
      <c r="B455" s="134" t="str">
        <f>IF(стр.5!CL6&gt;=стр.5!CL7,"ВЕРНО","ОШИБКА")</f>
        <v>ВЕРНО</v>
      </c>
    </row>
    <row r="456" spans="1:2" ht="15.75" x14ac:dyDescent="0.2">
      <c r="A456" s="122" t="s">
        <v>1588</v>
      </c>
      <c r="B456" s="134" t="str">
        <f>IF(стр.5!CV6&gt;=стр.5!CV7,"ВЕРНО","ОШИБКА")</f>
        <v>ВЕРНО</v>
      </c>
    </row>
    <row r="457" spans="1:2" ht="15.75" x14ac:dyDescent="0.2">
      <c r="A457" s="122" t="s">
        <v>1589</v>
      </c>
      <c r="B457" s="134" t="str">
        <f>IF(стр.5!BB7=SUM(стр.5!BB9,стр.5!BB11,стр.5!BB13,стр.5!BB14,стр.5!BB15,стр.5!BB17,стр.5!BB18,стр.5!BB19),"ВЕРНО","ОШИБКА")</f>
        <v>ВЕРНО</v>
      </c>
    </row>
    <row r="458" spans="1:2" ht="15.75" x14ac:dyDescent="0.2">
      <c r="A458" s="122" t="s">
        <v>1590</v>
      </c>
      <c r="B458" s="134" t="str">
        <f>IF(стр.5!BJ7=SUM(стр.5!BJ9,стр.5!BJ11,стр.5!BJ13,стр.5!BJ14,стр.5!BJ15,стр.5!BJ17,стр.5!BJ18,стр.5!BJ19),"ВЕРНО","ОШИБКА")</f>
        <v>ВЕРНО</v>
      </c>
    </row>
    <row r="459" spans="1:2" ht="15.75" x14ac:dyDescent="0.2">
      <c r="A459" s="122" t="s">
        <v>1591</v>
      </c>
      <c r="B459" s="134" t="str">
        <f>IF(стр.5!BT7=SUM(стр.5!BT9,стр.5!BT11,стр.5!BT13,стр.5!BT14,стр.5!BT15,стр.5!BT17,стр.5!BT18,стр.5!BT19),"ВЕРНО","ОШИБКА")</f>
        <v>ВЕРНО</v>
      </c>
    </row>
    <row r="460" spans="1:2" ht="15.75" x14ac:dyDescent="0.2">
      <c r="A460" s="122" t="s">
        <v>1592</v>
      </c>
      <c r="B460" s="134" t="str">
        <f>IF(стр.5!CD7=SUM(стр.5!CD9,стр.5!CD11,стр.5!CD13,стр.5!CD14,стр.5!CD15,стр.5!CD17,стр.5!CD18,стр.5!CD19),"ВЕРНО","ОШИБКА")</f>
        <v>ВЕРНО</v>
      </c>
    </row>
    <row r="461" spans="1:2" ht="15.75" x14ac:dyDescent="0.2">
      <c r="A461" s="122" t="s">
        <v>1593</v>
      </c>
      <c r="B461" s="134" t="str">
        <f>IF(стр.5!CL7=SUM(стр.5!CL9,стр.5!CL11,стр.5!CL13,стр.5!CL14,стр.5!CL15,стр.5!CL17,стр.5!CL18,стр.5!CL19),"ВЕРНО","ОШИБКА")</f>
        <v>ВЕРНО</v>
      </c>
    </row>
    <row r="462" spans="1:2" ht="15.75" x14ac:dyDescent="0.2">
      <c r="A462" s="122" t="s">
        <v>1594</v>
      </c>
      <c r="B462" s="134" t="str">
        <f>IF(стр.5!CV7=SUM(стр.5!CV9,стр.5!CV11,стр.5!CV13,стр.5!CV14,стр.5!CV15,стр.5!CV17,стр.5!CV18,стр.5!CV19),"ВЕРНО","ОШИБКА")</f>
        <v>ВЕРНО</v>
      </c>
    </row>
    <row r="463" spans="1:2" ht="15.75" x14ac:dyDescent="0.2">
      <c r="A463" s="122" t="s">
        <v>1595</v>
      </c>
      <c r="B463" s="134" t="str">
        <f>IF(стр.5!DF7=SUM(стр.5!DF9,стр.5!DF11,стр.5!DF13,стр.5!DF14,стр.5!DF15,стр.5!DF17,стр.5!DF18,стр.5!DF19),"ВЕРНО","ОШИБКА")</f>
        <v>ВЕРНО</v>
      </c>
    </row>
    <row r="464" spans="1:2" ht="15.75" x14ac:dyDescent="0.2">
      <c r="A464" s="122" t="s">
        <v>1596</v>
      </c>
      <c r="B464" s="134" t="str">
        <f>IF(стр.5!DR7=SUM(стр.5!DR9,стр.5!DR11,стр.5!DR13,стр.5!DR14,стр.5!DR15,стр.5!DR17,стр.5!DR18,стр.5!DR19),"ВЕРНО","ОШИБКА")</f>
        <v>ВЕРНО</v>
      </c>
    </row>
    <row r="465" spans="1:2" ht="15.75" x14ac:dyDescent="0.2">
      <c r="A465" s="122" t="s">
        <v>1597</v>
      </c>
      <c r="B465" s="134" t="str">
        <f>IF(стр.5!EB7=SUM(стр.5!EB9,стр.5!EB11,стр.5!EB13,стр.5!EB14,стр.5!EB15,стр.5!EB17,стр.5!EB18,стр.5!EB19),"ВЕРНО","ОШИБКА")</f>
        <v>ВЕРНО</v>
      </c>
    </row>
    <row r="466" spans="1:2" ht="15.75" x14ac:dyDescent="0.2">
      <c r="A466" s="122" t="s">
        <v>1598</v>
      </c>
      <c r="B466" s="134" t="str">
        <f>IF(стр.5!EL7=SUM(стр.5!EL9,стр.5!EL11,стр.5!EL13,стр.5!EL14,стр.5!EL15,стр.5!EL17,стр.5!EL18,стр.5!EL19),"ВЕРНО","ОШИБКА")</f>
        <v>ВЕРНО</v>
      </c>
    </row>
    <row r="467" spans="1:2" ht="15.75" x14ac:dyDescent="0.2">
      <c r="A467" s="122" t="s">
        <v>1599</v>
      </c>
      <c r="B467" s="134" t="str">
        <f>IF(стр.5!FB7=SUM(стр.5!FB9,стр.5!FB11,стр.5!FB13,стр.5!FB14,стр.5!FB15,стр.5!FB17,стр.5!FB18,стр.5!FB19),"ВЕРНО","ОШИБКА")</f>
        <v>ВЕРНО</v>
      </c>
    </row>
    <row r="468" spans="1:2" ht="15.75" x14ac:dyDescent="0.2">
      <c r="A468" s="122" t="s">
        <v>1600</v>
      </c>
      <c r="B468" s="134" t="str">
        <f>IF(стр.5!BB11&gt;=стр.5!BB12,"ВЕРНО","ОШИБКА")</f>
        <v>ВЕРНО</v>
      </c>
    </row>
    <row r="469" spans="1:2" ht="15.75" x14ac:dyDescent="0.2">
      <c r="A469" s="122" t="s">
        <v>1601</v>
      </c>
      <c r="B469" s="134" t="str">
        <f>IF(стр.5!BJ11&gt;=стр.5!BJ12,"ВЕРНО","ОШИБКА")</f>
        <v>ВЕРНО</v>
      </c>
    </row>
    <row r="470" spans="1:2" ht="15.75" x14ac:dyDescent="0.2">
      <c r="A470" s="122" t="s">
        <v>1602</v>
      </c>
      <c r="B470" s="134" t="str">
        <f>IF(стр.5!BT11&gt;=стр.5!BT12,"ВЕРНО","ОШИБКА")</f>
        <v>ВЕРНО</v>
      </c>
    </row>
    <row r="471" spans="1:2" ht="15.75" x14ac:dyDescent="0.2">
      <c r="A471" s="122" t="s">
        <v>1603</v>
      </c>
      <c r="B471" s="134" t="str">
        <f>IF(стр.5!CD11&gt;=стр.5!CD12,"ВЕРНО","ОШИБКА")</f>
        <v>ВЕРНО</v>
      </c>
    </row>
    <row r="472" spans="1:2" ht="15.75" x14ac:dyDescent="0.2">
      <c r="A472" s="122" t="s">
        <v>1604</v>
      </c>
      <c r="B472" s="134" t="str">
        <f>IF(стр.5!CL11&gt;=стр.5!CL12,"ВЕРНО","ОШИБКА")</f>
        <v>ВЕРНО</v>
      </c>
    </row>
    <row r="473" spans="1:2" ht="15.75" x14ac:dyDescent="0.2">
      <c r="A473" s="122" t="s">
        <v>1605</v>
      </c>
      <c r="B473" s="134" t="str">
        <f>IF(стр.5!CV11&gt;=стр.5!CV12,"ВЕРНО","ОШИБКА")</f>
        <v>ВЕРНО</v>
      </c>
    </row>
    <row r="474" spans="1:2" ht="15.75" x14ac:dyDescent="0.2">
      <c r="A474" s="122" t="s">
        <v>1606</v>
      </c>
      <c r="B474" s="134" t="str">
        <f>IF(стр.5!DF11&gt;=стр.5!DF12,"ВЕРНО","ОШИБКА")</f>
        <v>ВЕРНО</v>
      </c>
    </row>
    <row r="475" spans="1:2" ht="15.75" x14ac:dyDescent="0.2">
      <c r="A475" s="122" t="s">
        <v>1607</v>
      </c>
      <c r="B475" s="134" t="str">
        <f>IF(стр.5!DR11&gt;=стр.5!DR12,"ВЕРНО","ОШИБКА")</f>
        <v>ВЕРНО</v>
      </c>
    </row>
    <row r="476" spans="1:2" ht="15.75" x14ac:dyDescent="0.2">
      <c r="A476" s="122" t="s">
        <v>1608</v>
      </c>
      <c r="B476" s="134" t="str">
        <f>IF(стр.5!EB11&gt;=стр.5!EB12,"ВЕРНО","ОШИБКА")</f>
        <v>ВЕРНО</v>
      </c>
    </row>
    <row r="477" spans="1:2" ht="15.75" x14ac:dyDescent="0.2">
      <c r="A477" s="122" t="s">
        <v>1609</v>
      </c>
      <c r="B477" s="134" t="str">
        <f>IF(стр.5!EL11&gt;=стр.5!EL12,"ВЕРНО","ОШИБКА")</f>
        <v>ВЕРНО</v>
      </c>
    </row>
    <row r="478" spans="1:2" ht="15.75" x14ac:dyDescent="0.2">
      <c r="A478" s="122" t="s">
        <v>1610</v>
      </c>
      <c r="B478" s="134" t="str">
        <f>IF(стр.5!FB11&gt;=стр.5!FB12,"ВЕРНО","ОШИБКА")</f>
        <v>ВЕРНО</v>
      </c>
    </row>
    <row r="479" spans="1:2" ht="15.75" x14ac:dyDescent="0.2">
      <c r="A479" s="122" t="s">
        <v>1611</v>
      </c>
      <c r="B479" s="134" t="str">
        <f>IF(стр.5!BB15&gt;=стр.5!BB16,"ВЕРНО","ОШИБКА")</f>
        <v>ВЕРНО</v>
      </c>
    </row>
    <row r="480" spans="1:2" ht="15.75" x14ac:dyDescent="0.2">
      <c r="A480" s="122" t="s">
        <v>1612</v>
      </c>
      <c r="B480" s="134" t="str">
        <f>IF(стр.5!BJ15&gt;=стр.5!BJ16,"ВЕРНО","ОШИБКА")</f>
        <v>ВЕРНО</v>
      </c>
    </row>
    <row r="481" spans="1:2" ht="15.75" x14ac:dyDescent="0.2">
      <c r="A481" s="122" t="s">
        <v>1613</v>
      </c>
      <c r="B481" s="134" t="str">
        <f>IF(стр.5!BT15&gt;=стр.5!BT16,"ВЕРНО","ОШИБКА")</f>
        <v>ВЕРНО</v>
      </c>
    </row>
    <row r="482" spans="1:2" ht="15.75" x14ac:dyDescent="0.2">
      <c r="A482" s="122" t="s">
        <v>1614</v>
      </c>
      <c r="B482" s="134" t="str">
        <f>IF(стр.5!CD15&gt;=стр.5!CD16,"ВЕРНО","ОШИБКА")</f>
        <v>ВЕРНО</v>
      </c>
    </row>
    <row r="483" spans="1:2" ht="15.75" x14ac:dyDescent="0.2">
      <c r="A483" s="122" t="s">
        <v>1615</v>
      </c>
      <c r="B483" s="134" t="str">
        <f>IF(стр.5!CL15&gt;=стр.5!CL16,"ВЕРНО","ОШИБКА")</f>
        <v>ВЕРНО</v>
      </c>
    </row>
    <row r="484" spans="1:2" ht="15.75" x14ac:dyDescent="0.2">
      <c r="A484" s="122" t="s">
        <v>1616</v>
      </c>
      <c r="B484" s="134" t="str">
        <f>IF(стр.5!CV15&gt;=стр.5!CV16,"ВЕРНО","ОШИБКА")</f>
        <v>ВЕРНО</v>
      </c>
    </row>
    <row r="485" spans="1:2" ht="15.75" x14ac:dyDescent="0.2">
      <c r="A485" s="122" t="s">
        <v>1617</v>
      </c>
      <c r="B485" s="134" t="str">
        <f>IF(стр.5!DF15&gt;=стр.5!DF16,"ВЕРНО","ОШИБКА")</f>
        <v>ВЕРНО</v>
      </c>
    </row>
    <row r="486" spans="1:2" ht="15.75" x14ac:dyDescent="0.2">
      <c r="A486" s="122" t="s">
        <v>1618</v>
      </c>
      <c r="B486" s="134" t="str">
        <f>IF(стр.5!DR15&gt;=стр.5!DR16,"ВЕРНО","ОШИБКА")</f>
        <v>ВЕРНО</v>
      </c>
    </row>
    <row r="487" spans="1:2" ht="15.75" x14ac:dyDescent="0.2">
      <c r="A487" s="122" t="s">
        <v>1619</v>
      </c>
      <c r="B487" s="134" t="str">
        <f>IF(стр.5!EB15&gt;=стр.5!EB16,"ВЕРНО","ОШИБКА")</f>
        <v>ВЕРНО</v>
      </c>
    </row>
    <row r="488" spans="1:2" ht="15.75" x14ac:dyDescent="0.2">
      <c r="A488" s="122" t="s">
        <v>1620</v>
      </c>
      <c r="B488" s="134" t="str">
        <f>IF(стр.5!EL15&gt;=стр.5!EL16,"ВЕРНО","ОШИБКА")</f>
        <v>ВЕРНО</v>
      </c>
    </row>
    <row r="489" spans="1:2" ht="15.75" x14ac:dyDescent="0.2">
      <c r="A489" s="122" t="s">
        <v>1621</v>
      </c>
      <c r="B489" s="134" t="str">
        <f>IF(стр.5!FB15&gt;=стр.5!FB16,"ВЕРНО","ОШИБКА")</f>
        <v>ВЕРНО</v>
      </c>
    </row>
    <row r="490" spans="1:2" ht="15.75" x14ac:dyDescent="0.2">
      <c r="A490" s="122" t="s">
        <v>1622</v>
      </c>
      <c r="B490" s="134" t="str">
        <f>IF(стр.5!BB21&gt;=SUM(стр.5!BB22,стр.5!BB24,стр.5!BB25),"ВЕРНО","ОШИБКА")</f>
        <v>ВЕРНО</v>
      </c>
    </row>
    <row r="491" spans="1:2" ht="15.75" x14ac:dyDescent="0.2">
      <c r="A491" s="122" t="s">
        <v>1623</v>
      </c>
      <c r="B491" s="134" t="str">
        <f>IF(стр.5!BJ21&gt;=SUM(стр.5!BJ22,стр.5!BJ24,стр.5!BJ25),"ВЕРНО","ОШИБКА")</f>
        <v>ВЕРНО</v>
      </c>
    </row>
    <row r="492" spans="1:2" ht="15.75" x14ac:dyDescent="0.2">
      <c r="A492" s="122" t="s">
        <v>1624</v>
      </c>
      <c r="B492" s="134" t="str">
        <f>IF(стр.5!BT21&gt;=SUM(стр.5!BT22,стр.5!BT24,стр.5!BT25),"ВЕРНО","ОШИБКА")</f>
        <v>ВЕРНО</v>
      </c>
    </row>
    <row r="493" spans="1:2" ht="15.75" x14ac:dyDescent="0.2">
      <c r="A493" s="122" t="s">
        <v>1625</v>
      </c>
      <c r="B493" s="134" t="str">
        <f>IF(стр.5!CD21&gt;=SUM(стр.5!CD22,стр.5!CD24,стр.5!CD25),"ВЕРНО","ОШИБКА")</f>
        <v>ВЕРНО</v>
      </c>
    </row>
    <row r="494" spans="1:2" ht="15.75" x14ac:dyDescent="0.2">
      <c r="A494" s="122" t="s">
        <v>1626</v>
      </c>
      <c r="B494" s="134" t="str">
        <f>IF(стр.5!CL21&gt;=SUM(стр.5!CL22,стр.5!CL24,стр.5!CL25),"ВЕРНО","ОШИБКА")</f>
        <v>ВЕРНО</v>
      </c>
    </row>
    <row r="495" spans="1:2" ht="15.75" x14ac:dyDescent="0.2">
      <c r="A495" s="122" t="s">
        <v>1627</v>
      </c>
      <c r="B495" s="134" t="str">
        <f>IF(стр.5!CV21&gt;=SUM(стр.5!CV22,стр.5!CV24,стр.5!CV25),"ВЕРНО","ОШИБКА")</f>
        <v>ВЕРНО</v>
      </c>
    </row>
    <row r="496" spans="1:2" ht="15.75" x14ac:dyDescent="0.2">
      <c r="A496" s="122" t="s">
        <v>1628</v>
      </c>
      <c r="B496" s="134" t="str">
        <f>IF(стр.5!DF21&gt;=SUM(стр.5!DF22,стр.5!DF24,стр.5!DF25),"ВЕРНО","ОШИБКА")</f>
        <v>ВЕРНО</v>
      </c>
    </row>
    <row r="497" spans="1:2" ht="15.75" x14ac:dyDescent="0.2">
      <c r="A497" s="122" t="s">
        <v>1629</v>
      </c>
      <c r="B497" s="134" t="str">
        <f>IF(стр.5!DR21&gt;=SUM(стр.5!DR22,стр.5!DR24,стр.5!DR25),"ВЕРНО","ОШИБКА")</f>
        <v>ВЕРНО</v>
      </c>
    </row>
    <row r="498" spans="1:2" ht="15.75" x14ac:dyDescent="0.2">
      <c r="A498" s="122" t="s">
        <v>1630</v>
      </c>
      <c r="B498" s="134" t="str">
        <f>IF(стр.5!EB21&gt;=SUM(стр.5!EB22,стр.5!EB24,стр.5!EB25),"ВЕРНО","ОШИБКА")</f>
        <v>ВЕРНО</v>
      </c>
    </row>
    <row r="499" spans="1:2" ht="15.75" x14ac:dyDescent="0.2">
      <c r="A499" s="122" t="s">
        <v>1631</v>
      </c>
      <c r="B499" s="134" t="str">
        <f>IF(стр.5!EL21&gt;=SUM(стр.5!EL22,стр.5!EL24,стр.5!EL25),"ВЕРНО","ОШИБКА")</f>
        <v>ВЕРНО</v>
      </c>
    </row>
    <row r="500" spans="1:2" ht="15.75" x14ac:dyDescent="0.2">
      <c r="A500" s="122" t="s">
        <v>1632</v>
      </c>
      <c r="B500" s="134" t="str">
        <f>IF(стр.5!FB21&gt;=SUM(стр.5!FB22,стр.5!FB24,стр.5!FB25),"ВЕРНО","ОШИБКА")</f>
        <v>ВЕРНО</v>
      </c>
    </row>
    <row r="501" spans="1:2" ht="15.75" x14ac:dyDescent="0.2">
      <c r="A501" s="122" t="s">
        <v>1633</v>
      </c>
      <c r="B501" s="134" t="str">
        <f>IF(стр.5!BB21&gt;=стр.5!BB22,"ВЕРНО","ОШИБКА")</f>
        <v>ВЕРНО</v>
      </c>
    </row>
    <row r="502" spans="1:2" ht="15.75" x14ac:dyDescent="0.2">
      <c r="A502" s="122" t="s">
        <v>1634</v>
      </c>
      <c r="B502" s="134" t="str">
        <f>IF(стр.5!BJ21&gt;=стр.5!BJ22,"ВЕРНО","ОШИБКА")</f>
        <v>ВЕРНО</v>
      </c>
    </row>
    <row r="503" spans="1:2" ht="15.75" x14ac:dyDescent="0.2">
      <c r="A503" s="122" t="s">
        <v>1635</v>
      </c>
      <c r="B503" s="134" t="str">
        <f>IF(стр.5!BT21&gt;=стр.5!BT22,"ВЕРНО","ОШИБКА")</f>
        <v>ВЕРНО</v>
      </c>
    </row>
    <row r="504" spans="1:2" ht="15.75" x14ac:dyDescent="0.2">
      <c r="A504" s="122" t="s">
        <v>1636</v>
      </c>
      <c r="B504" s="134" t="str">
        <f>IF(стр.5!CD21&gt;=стр.5!CD22,"ВЕРНО","ОШИБКА")</f>
        <v>ВЕРНО</v>
      </c>
    </row>
    <row r="505" spans="1:2" ht="15.75" x14ac:dyDescent="0.2">
      <c r="A505" s="122" t="s">
        <v>1637</v>
      </c>
      <c r="B505" s="134" t="str">
        <f>IF(стр.5!CL21&gt;=стр.5!CL22,"ВЕРНО","ОШИБКА")</f>
        <v>ВЕРНО</v>
      </c>
    </row>
    <row r="506" spans="1:2" ht="15.75" x14ac:dyDescent="0.2">
      <c r="A506" s="122" t="s">
        <v>1638</v>
      </c>
      <c r="B506" s="134" t="str">
        <f>IF(стр.5!CV21&gt;=стр.5!CV22,"ВЕРНО","ОШИБКА")</f>
        <v>ВЕРНО</v>
      </c>
    </row>
    <row r="507" spans="1:2" ht="15.75" x14ac:dyDescent="0.2">
      <c r="A507" s="122" t="s">
        <v>1639</v>
      </c>
      <c r="B507" s="134" t="str">
        <f>IF(стр.5!DF21&gt;=стр.5!DF22,"ВЕРНО","ОШИБКА")</f>
        <v>ВЕРНО</v>
      </c>
    </row>
    <row r="508" spans="1:2" ht="15.75" x14ac:dyDescent="0.2">
      <c r="A508" s="122" t="s">
        <v>1640</v>
      </c>
      <c r="B508" s="134" t="str">
        <f>IF(стр.5!DR21&gt;=стр.5!DR22,"ВЕРНО","ОШИБКА")</f>
        <v>ВЕРНО</v>
      </c>
    </row>
    <row r="509" spans="1:2" ht="15.75" x14ac:dyDescent="0.2">
      <c r="A509" s="122" t="s">
        <v>1641</v>
      </c>
      <c r="B509" s="134" t="str">
        <f>IF(стр.5!EB21&gt;=стр.5!EB22,"ВЕРНО","ОШИБКА")</f>
        <v>ВЕРНО</v>
      </c>
    </row>
    <row r="510" spans="1:2" ht="15.75" x14ac:dyDescent="0.2">
      <c r="A510" s="122" t="s">
        <v>1642</v>
      </c>
      <c r="B510" s="134" t="str">
        <f>IF(стр.5!EL21&gt;=стр.5!EL22,"ВЕРНО","ОШИБКА")</f>
        <v>ВЕРНО</v>
      </c>
    </row>
    <row r="511" spans="1:2" ht="15.75" x14ac:dyDescent="0.2">
      <c r="A511" s="122" t="s">
        <v>1643</v>
      </c>
      <c r="B511" s="134" t="str">
        <f>IF(стр.5!FB21&gt;=стр.5!FB22,"ВЕРНО","ОШИБКА")</f>
        <v>ВЕРНО</v>
      </c>
    </row>
    <row r="512" spans="1:2" ht="15.75" x14ac:dyDescent="0.2">
      <c r="A512" s="122" t="s">
        <v>1644</v>
      </c>
      <c r="B512" s="134" t="str">
        <f>IF(стр.5!BB21&gt;=стр.5!BB24,"ВЕРНО","ОШИБКА")</f>
        <v>ВЕРНО</v>
      </c>
    </row>
    <row r="513" spans="1:2" ht="15.75" x14ac:dyDescent="0.2">
      <c r="A513" s="122" t="s">
        <v>1645</v>
      </c>
      <c r="B513" s="134" t="str">
        <f>IF(стр.5!BJ21&gt;=стр.5!BJ24,"ВЕРНО","ОШИБКА")</f>
        <v>ВЕРНО</v>
      </c>
    </row>
    <row r="514" spans="1:2" ht="15.75" x14ac:dyDescent="0.2">
      <c r="A514" s="122" t="s">
        <v>1646</v>
      </c>
      <c r="B514" s="134" t="str">
        <f>IF(стр.5!BT21&gt;=стр.5!BT24,"ВЕРНО","ОШИБКА")</f>
        <v>ВЕРНО</v>
      </c>
    </row>
    <row r="515" spans="1:2" ht="15.75" x14ac:dyDescent="0.2">
      <c r="A515" s="122" t="s">
        <v>1647</v>
      </c>
      <c r="B515" s="134" t="str">
        <f>IF(стр.5!CD21&gt;=стр.5!CD24,"ВЕРНО","ОШИБКА")</f>
        <v>ВЕРНО</v>
      </c>
    </row>
    <row r="516" spans="1:2" ht="15.75" x14ac:dyDescent="0.2">
      <c r="A516" s="122" t="s">
        <v>1648</v>
      </c>
      <c r="B516" s="134" t="str">
        <f>IF(стр.5!CL21&gt;=стр.5!CL24,"ВЕРНО","ОШИБКА")</f>
        <v>ВЕРНО</v>
      </c>
    </row>
    <row r="517" spans="1:2" ht="15.75" x14ac:dyDescent="0.2">
      <c r="A517" s="122" t="s">
        <v>1649</v>
      </c>
      <c r="B517" s="134" t="str">
        <f>IF(стр.5!CV21&gt;=стр.5!CV24,"ВЕРНО","ОШИБКА")</f>
        <v>ВЕРНО</v>
      </c>
    </row>
    <row r="518" spans="1:2" ht="15.75" x14ac:dyDescent="0.2">
      <c r="A518" s="122" t="s">
        <v>1650</v>
      </c>
      <c r="B518" s="134" t="str">
        <f>IF(стр.5!DF21&gt;=стр.5!DF24,"ВЕРНО","ОШИБКА")</f>
        <v>ВЕРНО</v>
      </c>
    </row>
    <row r="519" spans="1:2" ht="15.75" x14ac:dyDescent="0.2">
      <c r="A519" s="122" t="s">
        <v>1651</v>
      </c>
      <c r="B519" s="134" t="str">
        <f>IF(стр.5!DR21&gt;=стр.5!DR24,"ВЕРНО","ОШИБКА")</f>
        <v>ВЕРНО</v>
      </c>
    </row>
    <row r="520" spans="1:2" ht="15.75" x14ac:dyDescent="0.2">
      <c r="A520" s="122" t="s">
        <v>1652</v>
      </c>
      <c r="B520" s="134" t="str">
        <f>IF(стр.5!EB21&gt;=стр.5!EB24,"ВЕРНО","ОШИБКА")</f>
        <v>ВЕРНО</v>
      </c>
    </row>
    <row r="521" spans="1:2" ht="15.75" x14ac:dyDescent="0.2">
      <c r="A521" s="122" t="s">
        <v>1653</v>
      </c>
      <c r="B521" s="134" t="str">
        <f>IF(стр.5!EL21&gt;=стр.5!EL24,"ВЕРНО","ОШИБКА")</f>
        <v>ВЕРНО</v>
      </c>
    </row>
    <row r="522" spans="1:2" ht="15.75" x14ac:dyDescent="0.2">
      <c r="A522" s="122" t="s">
        <v>1654</v>
      </c>
      <c r="B522" s="134" t="str">
        <f>IF(стр.5!FB21&gt;=стр.5!FB24,"ВЕРНО","ОШИБКА")</f>
        <v>ВЕРНО</v>
      </c>
    </row>
    <row r="523" spans="1:2" ht="15.75" x14ac:dyDescent="0.2">
      <c r="A523" s="122" t="s">
        <v>1655</v>
      </c>
      <c r="B523" s="134" t="str">
        <f>IF(стр.5!BB21&gt;=стр.5!BB25,"ВЕРНО","ОШИБКА")</f>
        <v>ВЕРНО</v>
      </c>
    </row>
    <row r="524" spans="1:2" ht="15.75" x14ac:dyDescent="0.2">
      <c r="A524" s="122" t="s">
        <v>1656</v>
      </c>
      <c r="B524" s="134" t="str">
        <f>IF(стр.5!BJ21&gt;=стр.5!BJ25,"ВЕРНО","ОШИБКА")</f>
        <v>ВЕРНО</v>
      </c>
    </row>
    <row r="525" spans="1:2" ht="15.75" x14ac:dyDescent="0.2">
      <c r="A525" s="122" t="s">
        <v>1657</v>
      </c>
      <c r="B525" s="134" t="str">
        <f>IF(стр.5!BT21&gt;=стр.5!BT25,"ВЕРНО","ОШИБКА")</f>
        <v>ВЕРНО</v>
      </c>
    </row>
    <row r="526" spans="1:2" ht="15.75" x14ac:dyDescent="0.2">
      <c r="A526" s="122" t="s">
        <v>1658</v>
      </c>
      <c r="B526" s="134" t="str">
        <f>IF(стр.5!CD21&gt;=стр.5!CD25,"ВЕРНО","ОШИБКА")</f>
        <v>ВЕРНО</v>
      </c>
    </row>
    <row r="527" spans="1:2" ht="15.75" x14ac:dyDescent="0.2">
      <c r="A527" s="122" t="s">
        <v>1659</v>
      </c>
      <c r="B527" s="134" t="str">
        <f>IF(стр.5!CL21&gt;=стр.5!CL25,"ВЕРНО","ОШИБКА")</f>
        <v>ВЕРНО</v>
      </c>
    </row>
    <row r="528" spans="1:2" ht="15.75" x14ac:dyDescent="0.2">
      <c r="A528" s="122" t="s">
        <v>1660</v>
      </c>
      <c r="B528" s="134" t="str">
        <f>IF(стр.5!CV21&gt;=стр.5!CV25,"ВЕРНО","ОШИБКА")</f>
        <v>ВЕРНО</v>
      </c>
    </row>
    <row r="529" spans="1:2" ht="15.75" x14ac:dyDescent="0.2">
      <c r="A529" s="122" t="s">
        <v>1661</v>
      </c>
      <c r="B529" s="134" t="str">
        <f>IF(стр.5!DF21&gt;=стр.5!DF25,"ВЕРНО","ОШИБКА")</f>
        <v>ВЕРНО</v>
      </c>
    </row>
    <row r="530" spans="1:2" ht="15.75" x14ac:dyDescent="0.2">
      <c r="A530" s="122" t="s">
        <v>1662</v>
      </c>
      <c r="B530" s="134" t="str">
        <f>IF(стр.5!DR21&gt;=стр.5!DR25,"ВЕРНО","ОШИБКА")</f>
        <v>ВЕРНО</v>
      </c>
    </row>
    <row r="531" spans="1:2" ht="15.75" x14ac:dyDescent="0.2">
      <c r="A531" s="122" t="s">
        <v>1663</v>
      </c>
      <c r="B531" s="134" t="str">
        <f>IF(стр.5!EB21&gt;=стр.5!EB25,"ВЕРНО","ОШИБКА")</f>
        <v>ВЕРНО</v>
      </c>
    </row>
    <row r="532" spans="1:2" ht="15.75" x14ac:dyDescent="0.2">
      <c r="A532" s="122" t="s">
        <v>1664</v>
      </c>
      <c r="B532" s="134" t="str">
        <f>IF(стр.5!EL21&gt;=стр.5!EL25,"ВЕРНО","ОШИБКА")</f>
        <v>ВЕРНО</v>
      </c>
    </row>
    <row r="533" spans="1:2" ht="15.75" x14ac:dyDescent="0.2">
      <c r="A533" s="122" t="s">
        <v>1665</v>
      </c>
      <c r="B533" s="134" t="str">
        <f>IF(стр.5!FB21&gt;=стр.5!FB25,"ВЕРНО","ОШИБКА")</f>
        <v>ВЕРНО</v>
      </c>
    </row>
    <row r="534" spans="1:2" ht="15.75" x14ac:dyDescent="0.2">
      <c r="A534" s="122" t="s">
        <v>1666</v>
      </c>
      <c r="B534" s="134" t="str">
        <f>IF(стр.5!BB29&gt;=SUM(стр.5!BB30,стр.5!BB32),"ВЕРНО","ОШИБКА")</f>
        <v>ВЕРНО</v>
      </c>
    </row>
    <row r="535" spans="1:2" ht="15.75" x14ac:dyDescent="0.2">
      <c r="A535" s="122" t="s">
        <v>1667</v>
      </c>
      <c r="B535" s="134" t="str">
        <f>IF(стр.5!BJ29&gt;=SUM(стр.5!BJ30,стр.5!BJ32),"ВЕРНО","ОШИБКА")</f>
        <v>ВЕРНО</v>
      </c>
    </row>
    <row r="536" spans="1:2" ht="15.75" x14ac:dyDescent="0.2">
      <c r="A536" s="122" t="s">
        <v>1668</v>
      </c>
      <c r="B536" s="134" t="str">
        <f>IF(стр.5!BT29&gt;=SUM(стр.5!BT30,стр.5!BT32),"ВЕРНО","ОШИБКА")</f>
        <v>ВЕРНО</v>
      </c>
    </row>
    <row r="537" spans="1:2" ht="15.75" x14ac:dyDescent="0.2">
      <c r="A537" s="122" t="s">
        <v>1669</v>
      </c>
      <c r="B537" s="134" t="str">
        <f>IF(стр.5!CD29&gt;=SUM(стр.5!CD30,стр.5!CD32),"ВЕРНО","ОШИБКА")</f>
        <v>ВЕРНО</v>
      </c>
    </row>
    <row r="538" spans="1:2" ht="15.75" x14ac:dyDescent="0.2">
      <c r="A538" s="122" t="s">
        <v>1670</v>
      </c>
      <c r="B538" s="134" t="str">
        <f>IF(стр.5!CL29&gt;=SUM(стр.5!CL30,стр.5!CL32),"ВЕРНО","ОШИБКА")</f>
        <v>ВЕРНО</v>
      </c>
    </row>
    <row r="539" spans="1:2" ht="15.75" x14ac:dyDescent="0.2">
      <c r="A539" s="122" t="s">
        <v>1671</v>
      </c>
      <c r="B539" s="134" t="str">
        <f>IF(стр.5!CV29&gt;=SUM(стр.5!CV30,стр.5!CV32),"ВЕРНО","ОШИБКА")</f>
        <v>ВЕРНО</v>
      </c>
    </row>
    <row r="540" spans="1:2" ht="15.75" x14ac:dyDescent="0.2">
      <c r="A540" s="122" t="s">
        <v>1672</v>
      </c>
      <c r="B540" s="134" t="str">
        <f>IF(стр.5!DF29&gt;=SUM(стр.5!DF30,стр.5!DF32),"ВЕРНО","ОШИБКА")</f>
        <v>ВЕРНО</v>
      </c>
    </row>
    <row r="541" spans="1:2" ht="15.75" x14ac:dyDescent="0.2">
      <c r="A541" s="122" t="s">
        <v>1673</v>
      </c>
      <c r="B541" s="134" t="str">
        <f>IF(стр.5!DR29&gt;=SUM(стр.5!DR30,стр.5!DR32),"ВЕРНО","ОШИБКА")</f>
        <v>ВЕРНО</v>
      </c>
    </row>
    <row r="542" spans="1:2" ht="15.75" x14ac:dyDescent="0.2">
      <c r="A542" s="122" t="s">
        <v>1674</v>
      </c>
      <c r="B542" s="134" t="str">
        <f>IF(стр.5!EB29&gt;=SUM(стр.5!EB30,стр.5!EB32),"ВЕРНО","ОШИБКА")</f>
        <v>ВЕРНО</v>
      </c>
    </row>
    <row r="543" spans="1:2" ht="15.75" x14ac:dyDescent="0.2">
      <c r="A543" s="122" t="s">
        <v>1675</v>
      </c>
      <c r="B543" s="134" t="str">
        <f>IF(стр.5!EL29&gt;=SUM(стр.5!EL30,стр.5!EL32),"ВЕРНО","ОШИБКА")</f>
        <v>ВЕРНО</v>
      </c>
    </row>
    <row r="544" spans="1:2" ht="15.75" x14ac:dyDescent="0.2">
      <c r="A544" s="122" t="s">
        <v>1676</v>
      </c>
      <c r="B544" s="134" t="str">
        <f>IF(стр.5!FB29&gt;=SUM(стр.5!FB30,стр.5!FB32),"ВЕРНО","ОШИБКА")</f>
        <v>ВЕРНО</v>
      </c>
    </row>
    <row r="545" spans="1:2" ht="15.75" x14ac:dyDescent="0.2">
      <c r="A545" s="122" t="s">
        <v>1677</v>
      </c>
      <c r="B545" s="134" t="str">
        <f>IF(стр.5!BB29&gt;=стр.5!BB30,"ВЕРНО","ОШИБКА")</f>
        <v>ВЕРНО</v>
      </c>
    </row>
    <row r="546" spans="1:2" ht="15.75" x14ac:dyDescent="0.2">
      <c r="A546" s="122" t="s">
        <v>1678</v>
      </c>
      <c r="B546" s="134" t="str">
        <f>IF(стр.5!BJ29&gt;=стр.5!BJ30,"ВЕРНО","ОШИБКА")</f>
        <v>ВЕРНО</v>
      </c>
    </row>
    <row r="547" spans="1:2" ht="15.75" x14ac:dyDescent="0.2">
      <c r="A547" s="122" t="s">
        <v>1679</v>
      </c>
      <c r="B547" s="134" t="str">
        <f>IF(стр.5!BT29&gt;=стр.5!BT30,"ВЕРНО","ОШИБКА")</f>
        <v>ВЕРНО</v>
      </c>
    </row>
    <row r="548" spans="1:2" ht="15.75" x14ac:dyDescent="0.2">
      <c r="A548" s="122" t="s">
        <v>1680</v>
      </c>
      <c r="B548" s="134" t="str">
        <f>IF(стр.5!CD29&gt;=стр.5!CD30,"ВЕРНО","ОШИБКА")</f>
        <v>ВЕРНО</v>
      </c>
    </row>
    <row r="549" spans="1:2" ht="15.75" x14ac:dyDescent="0.2">
      <c r="A549" s="122" t="s">
        <v>1681</v>
      </c>
      <c r="B549" s="134" t="str">
        <f>IF(стр.5!CL29&gt;=стр.5!CL30,"ВЕРНО","ОШИБКА")</f>
        <v>ВЕРНО</v>
      </c>
    </row>
    <row r="550" spans="1:2" ht="15.75" x14ac:dyDescent="0.2">
      <c r="A550" s="122" t="s">
        <v>1682</v>
      </c>
      <c r="B550" s="134" t="str">
        <f>IF(стр.5!CV29&gt;=стр.5!CV30,"ВЕРНО","ОШИБКА")</f>
        <v>ВЕРНО</v>
      </c>
    </row>
    <row r="551" spans="1:2" ht="15.75" x14ac:dyDescent="0.2">
      <c r="A551" s="122" t="s">
        <v>1683</v>
      </c>
      <c r="B551" s="134" t="str">
        <f>IF(стр.5!DF29&gt;=стр.5!DF30,"ВЕРНО","ОШИБКА")</f>
        <v>ВЕРНО</v>
      </c>
    </row>
    <row r="552" spans="1:2" ht="15.75" x14ac:dyDescent="0.2">
      <c r="A552" s="122" t="s">
        <v>1684</v>
      </c>
      <c r="B552" s="134" t="str">
        <f>IF(стр.5!DR29&gt;=стр.5!DR30,"ВЕРНО","ОШИБКА")</f>
        <v>ВЕРНО</v>
      </c>
    </row>
    <row r="553" spans="1:2" ht="15.75" x14ac:dyDescent="0.2">
      <c r="A553" s="122" t="s">
        <v>1685</v>
      </c>
      <c r="B553" s="134" t="str">
        <f>IF(стр.5!EB29&gt;=стр.5!EB30,"ВЕРНО","ОШИБКА")</f>
        <v>ВЕРНО</v>
      </c>
    </row>
    <row r="554" spans="1:2" ht="15.75" x14ac:dyDescent="0.2">
      <c r="A554" s="122" t="s">
        <v>1686</v>
      </c>
      <c r="B554" s="134" t="str">
        <f>IF(стр.5!EL29&gt;=стр.5!EL30,"ВЕРНО","ОШИБКА")</f>
        <v>ВЕРНО</v>
      </c>
    </row>
    <row r="555" spans="1:2" ht="15.75" x14ac:dyDescent="0.2">
      <c r="A555" s="122" t="s">
        <v>1687</v>
      </c>
      <c r="B555" s="134" t="str">
        <f>IF(стр.5!FB29&gt;=стр.5!FB30,"ВЕРНО","ОШИБКА")</f>
        <v>ВЕРНО</v>
      </c>
    </row>
    <row r="556" spans="1:2" ht="15.75" x14ac:dyDescent="0.2">
      <c r="A556" s="122" t="s">
        <v>1688</v>
      </c>
      <c r="B556" s="134" t="str">
        <f>IF(стр.5!BB29&gt;=стр.5!BB32,"ВЕРНО","ОШИБКА")</f>
        <v>ВЕРНО</v>
      </c>
    </row>
    <row r="557" spans="1:2" ht="15.75" x14ac:dyDescent="0.2">
      <c r="A557" s="122" t="s">
        <v>1689</v>
      </c>
      <c r="B557" s="134" t="str">
        <f>IF(стр.5!BJ29&gt;=стр.5!BJ32,"ВЕРНО","ОШИБКА")</f>
        <v>ВЕРНО</v>
      </c>
    </row>
    <row r="558" spans="1:2" ht="15.75" x14ac:dyDescent="0.2">
      <c r="A558" s="122" t="s">
        <v>1690</v>
      </c>
      <c r="B558" s="134" t="str">
        <f>IF(стр.5!BT29&gt;=стр.5!BT32,"ВЕРНО","ОШИБКА")</f>
        <v>ВЕРНО</v>
      </c>
    </row>
    <row r="559" spans="1:2" ht="15.75" x14ac:dyDescent="0.2">
      <c r="A559" s="122" t="s">
        <v>1691</v>
      </c>
      <c r="B559" s="134" t="str">
        <f>IF(стр.5!CD29&gt;=стр.5!CD32,"ВЕРНО","ОШИБКА")</f>
        <v>ВЕРНО</v>
      </c>
    </row>
    <row r="560" spans="1:2" ht="15.75" x14ac:dyDescent="0.2">
      <c r="A560" s="122" t="s">
        <v>1692</v>
      </c>
      <c r="B560" s="134" t="str">
        <f>IF(стр.5!CL29&gt;=стр.5!CL32,"ВЕРНО","ОШИБКА")</f>
        <v>ВЕРНО</v>
      </c>
    </row>
    <row r="561" spans="1:2" ht="15.75" x14ac:dyDescent="0.2">
      <c r="A561" s="122" t="s">
        <v>1693</v>
      </c>
      <c r="B561" s="134" t="str">
        <f>IF(стр.5!CV29&gt;=стр.5!CV32,"ВЕРНО","ОШИБКА")</f>
        <v>ВЕРНО</v>
      </c>
    </row>
    <row r="562" spans="1:2" ht="15.75" x14ac:dyDescent="0.2">
      <c r="A562" s="122" t="s">
        <v>1694</v>
      </c>
      <c r="B562" s="134" t="str">
        <f>IF(стр.5!DF29&gt;=стр.5!DF32,"ВЕРНО","ОШИБКА")</f>
        <v>ВЕРНО</v>
      </c>
    </row>
    <row r="563" spans="1:2" ht="15.75" x14ac:dyDescent="0.2">
      <c r="A563" s="122" t="s">
        <v>1695</v>
      </c>
      <c r="B563" s="134" t="str">
        <f>IF(стр.5!DR29&gt;=стр.5!DR32,"ВЕРНО","ОШИБКА")</f>
        <v>ВЕРНО</v>
      </c>
    </row>
    <row r="564" spans="1:2" ht="15.75" x14ac:dyDescent="0.2">
      <c r="A564" s="122" t="s">
        <v>1696</v>
      </c>
      <c r="B564" s="134" t="str">
        <f>IF(стр.5!EB29&gt;=стр.5!EB32,"ВЕРНО","ОШИБКА")</f>
        <v>ВЕРНО</v>
      </c>
    </row>
    <row r="565" spans="1:2" ht="15.75" x14ac:dyDescent="0.2">
      <c r="A565" s="122" t="s">
        <v>1697</v>
      </c>
      <c r="B565" s="134" t="str">
        <f>IF(стр.5!EL29&gt;=стр.5!EL32,"ВЕРНО","ОШИБКА")</f>
        <v>ВЕРНО</v>
      </c>
    </row>
    <row r="566" spans="1:2" ht="15.75" x14ac:dyDescent="0.2">
      <c r="A566" s="122" t="s">
        <v>1698</v>
      </c>
      <c r="B566" s="134" t="str">
        <f>IF(стр.5!FB29&gt;=стр.5!FB32,"ВЕРНО","ОШИБКА")</f>
        <v>ВЕРНО</v>
      </c>
    </row>
    <row r="567" spans="1:2" ht="15.75" x14ac:dyDescent="0.2">
      <c r="A567" s="122" t="s">
        <v>1699</v>
      </c>
      <c r="B567" s="134" t="str">
        <f>IF(стр.5!BB6&gt;=стр.5!BJ6,"ВЕРНО","ОШИБКА")</f>
        <v>ВЕРНО</v>
      </c>
    </row>
    <row r="568" spans="1:2" ht="15.75" x14ac:dyDescent="0.2">
      <c r="A568" s="122" t="s">
        <v>1700</v>
      </c>
      <c r="B568" s="134" t="str">
        <f>IF(стр.5!BB7&gt;=стр.5!BJ7,"ВЕРНО","ОШИБКА")</f>
        <v>ВЕРНО</v>
      </c>
    </row>
    <row r="569" spans="1:2" ht="15.75" x14ac:dyDescent="0.2">
      <c r="A569" s="122" t="s">
        <v>1701</v>
      </c>
      <c r="B569" s="134" t="str">
        <f>IF(стр.5!BB9&gt;=стр.5!BJ9,"ВЕРНО","ОШИБКА")</f>
        <v>ВЕРНО</v>
      </c>
    </row>
    <row r="570" spans="1:2" ht="15.75" x14ac:dyDescent="0.2">
      <c r="A570" s="122" t="s">
        <v>1702</v>
      </c>
      <c r="B570" s="134" t="str">
        <f>IF(стр.5!BB11&gt;=стр.5!BJ11,"ВЕРНО","ОШИБКА")</f>
        <v>ВЕРНО</v>
      </c>
    </row>
    <row r="571" spans="1:2" ht="15.75" x14ac:dyDescent="0.2">
      <c r="A571" s="122" t="s">
        <v>1703</v>
      </c>
      <c r="B571" s="134" t="str">
        <f>IF(стр.5!BB12&gt;=стр.5!BJ12,"ВЕРНО","ОШИБКА")</f>
        <v>ВЕРНО</v>
      </c>
    </row>
    <row r="572" spans="1:2" ht="15.75" x14ac:dyDescent="0.2">
      <c r="A572" s="122" t="s">
        <v>1704</v>
      </c>
      <c r="B572" s="134" t="str">
        <f>IF(стр.5!BB13&gt;=стр.5!BJ13,"ВЕРНО","ОШИБКА")</f>
        <v>ВЕРНО</v>
      </c>
    </row>
    <row r="573" spans="1:2" ht="15.75" x14ac:dyDescent="0.2">
      <c r="A573" s="122" t="s">
        <v>1705</v>
      </c>
      <c r="B573" s="134" t="str">
        <f>IF(стр.5!BB14&gt;=стр.5!BJ14,"ВЕРНО","ОШИБКА")</f>
        <v>ВЕРНО</v>
      </c>
    </row>
    <row r="574" spans="1:2" ht="15.75" x14ac:dyDescent="0.2">
      <c r="A574" s="122" t="s">
        <v>1706</v>
      </c>
      <c r="B574" s="134" t="str">
        <f>IF(стр.5!BB15&gt;=стр.5!BJ15,"ВЕРНО","ОШИБКА")</f>
        <v>ВЕРНО</v>
      </c>
    </row>
    <row r="575" spans="1:2" ht="15.75" x14ac:dyDescent="0.2">
      <c r="A575" s="122" t="s">
        <v>1707</v>
      </c>
      <c r="B575" s="134" t="str">
        <f>IF(стр.5!BB16&gt;=стр.5!BJ16,"ВЕРНО","ОШИБКА")</f>
        <v>ВЕРНО</v>
      </c>
    </row>
    <row r="576" spans="1:2" ht="15.75" x14ac:dyDescent="0.2">
      <c r="A576" s="122" t="s">
        <v>1708</v>
      </c>
      <c r="B576" s="134" t="str">
        <f>IF(стр.5!BB17&gt;=стр.5!BJ17,"ВЕРНО","ОШИБКА")</f>
        <v>ВЕРНО</v>
      </c>
    </row>
    <row r="577" spans="1:2" ht="15.75" x14ac:dyDescent="0.2">
      <c r="A577" s="122" t="s">
        <v>1709</v>
      </c>
      <c r="B577" s="134" t="str">
        <f>IF(стр.5!BB18&gt;=стр.5!BJ18,"ВЕРНО","ОШИБКА")</f>
        <v>ВЕРНО</v>
      </c>
    </row>
    <row r="578" spans="1:2" ht="15.75" x14ac:dyDescent="0.2">
      <c r="A578" s="122" t="s">
        <v>1710</v>
      </c>
      <c r="B578" s="134" t="str">
        <f>IF(стр.5!BB19&gt;=стр.5!BJ19,"ВЕРНО","ОШИБКА")</f>
        <v>ВЕРНО</v>
      </c>
    </row>
    <row r="579" spans="1:2" ht="15.75" x14ac:dyDescent="0.2">
      <c r="A579" s="122" t="s">
        <v>1711</v>
      </c>
      <c r="B579" s="134" t="str">
        <f>IF(стр.5!BB20&gt;=стр.5!BJ20,"ВЕРНО","ОШИБКА")</f>
        <v>ВЕРНО</v>
      </c>
    </row>
    <row r="580" spans="1:2" ht="15.75" x14ac:dyDescent="0.2">
      <c r="A580" s="122" t="s">
        <v>1712</v>
      </c>
      <c r="B580" s="134" t="str">
        <f>IF(стр.5!BB21&gt;=стр.5!BJ21,"ВЕРНО","ОШИБКА")</f>
        <v>ВЕРНО</v>
      </c>
    </row>
    <row r="581" spans="1:2" ht="15.75" x14ac:dyDescent="0.2">
      <c r="A581" s="122" t="s">
        <v>1713</v>
      </c>
      <c r="B581" s="134" t="str">
        <f>IF(стр.5!BB22&gt;=стр.5!BJ22,"ВЕРНО","ОШИБКА")</f>
        <v>ВЕРНО</v>
      </c>
    </row>
    <row r="582" spans="1:2" ht="15.75" x14ac:dyDescent="0.2">
      <c r="A582" s="122" t="s">
        <v>1714</v>
      </c>
      <c r="B582" s="134" t="str">
        <f>IF(стр.5!BB24&gt;=стр.5!BJ24,"ВЕРНО","ОШИБКА")</f>
        <v>ВЕРНО</v>
      </c>
    </row>
    <row r="583" spans="1:2" ht="15.75" x14ac:dyDescent="0.2">
      <c r="A583" s="122" t="s">
        <v>1715</v>
      </c>
      <c r="B583" s="134" t="str">
        <f>IF(стр.5!BB25&gt;=стр.5!BJ25,"ВЕРНО","ОШИБКА")</f>
        <v>ВЕРНО</v>
      </c>
    </row>
    <row r="584" spans="1:2" ht="15.75" x14ac:dyDescent="0.2">
      <c r="A584" s="122" t="s">
        <v>1716</v>
      </c>
      <c r="B584" s="134" t="str">
        <f>IF(стр.5!BB26&gt;=стр.5!BJ26,"ВЕРНО","ОШИБКА")</f>
        <v>ВЕРНО</v>
      </c>
    </row>
    <row r="585" spans="1:2" ht="15.75" x14ac:dyDescent="0.2">
      <c r="A585" s="122" t="s">
        <v>1717</v>
      </c>
      <c r="B585" s="134" t="str">
        <f>IF(стр.5!BB27&gt;=стр.5!BJ27,"ВЕРНО","ОШИБКА")</f>
        <v>ВЕРНО</v>
      </c>
    </row>
    <row r="586" spans="1:2" ht="15.75" x14ac:dyDescent="0.2">
      <c r="A586" s="122" t="s">
        <v>1718</v>
      </c>
      <c r="B586" s="134" t="str">
        <f>IF(стр.5!BB28&gt;=стр.5!BJ28,"ВЕРНО","ОШИБКА")</f>
        <v>ВЕРНО</v>
      </c>
    </row>
    <row r="587" spans="1:2" ht="15.75" x14ac:dyDescent="0.2">
      <c r="A587" s="122" t="s">
        <v>1719</v>
      </c>
      <c r="B587" s="134" t="str">
        <f>IF(стр.5!BB29&gt;=стр.5!BJ29,"ВЕРНО","ОШИБКА")</f>
        <v>ВЕРНО</v>
      </c>
    </row>
    <row r="588" spans="1:2" ht="15.75" x14ac:dyDescent="0.2">
      <c r="A588" s="122" t="s">
        <v>1720</v>
      </c>
      <c r="B588" s="134" t="str">
        <f>IF(стр.5!BB30&gt;=стр.5!BJ30,"ВЕРНО","ОШИБКА")</f>
        <v>ВЕРНО</v>
      </c>
    </row>
    <row r="589" spans="1:2" ht="15.75" x14ac:dyDescent="0.2">
      <c r="A589" s="122" t="s">
        <v>1721</v>
      </c>
      <c r="B589" s="134" t="str">
        <f>IF(стр.5!BB32&gt;=стр.5!BJ32,"ВЕРНО","ОШИБКА")</f>
        <v>ВЕРНО</v>
      </c>
    </row>
    <row r="590" spans="1:2" ht="15.75" x14ac:dyDescent="0.2">
      <c r="A590" s="122" t="s">
        <v>1722</v>
      </c>
      <c r="B590" s="134" t="str">
        <f>IF(стр.5!BB6&gt;=стр.5!BT6,"ВЕРНО","ОШИБКА")</f>
        <v>ВЕРНО</v>
      </c>
    </row>
    <row r="591" spans="1:2" ht="15.75" x14ac:dyDescent="0.2">
      <c r="A591" s="122" t="s">
        <v>1723</v>
      </c>
      <c r="B591" s="134" t="str">
        <f>IF(стр.5!BB7&gt;=стр.5!BT7,"ВЕРНО","ОШИБКА")</f>
        <v>ВЕРНО</v>
      </c>
    </row>
    <row r="592" spans="1:2" ht="15.75" x14ac:dyDescent="0.2">
      <c r="A592" s="122" t="s">
        <v>1724</v>
      </c>
      <c r="B592" s="134" t="str">
        <f>IF(стр.5!BB9&gt;=стр.5!BT9,"ВЕРНО","ОШИБКА")</f>
        <v>ВЕРНО</v>
      </c>
    </row>
    <row r="593" spans="1:2" ht="15.75" x14ac:dyDescent="0.2">
      <c r="A593" s="122" t="s">
        <v>1725</v>
      </c>
      <c r="B593" s="134" t="str">
        <f>IF(стр.5!BB11&gt;=стр.5!BT11,"ВЕРНО","ОШИБКА")</f>
        <v>ВЕРНО</v>
      </c>
    </row>
    <row r="594" spans="1:2" ht="15.75" x14ac:dyDescent="0.2">
      <c r="A594" s="122" t="s">
        <v>1726</v>
      </c>
      <c r="B594" s="134" t="str">
        <f>IF(стр.5!BB12&gt;=стр.5!BT12,"ВЕРНО","ОШИБКА")</f>
        <v>ВЕРНО</v>
      </c>
    </row>
    <row r="595" spans="1:2" ht="15.75" x14ac:dyDescent="0.2">
      <c r="A595" s="122" t="s">
        <v>1727</v>
      </c>
      <c r="B595" s="134" t="str">
        <f>IF(стр.5!BB13&gt;=стр.5!BT13,"ВЕРНО","ОШИБКА")</f>
        <v>ВЕРНО</v>
      </c>
    </row>
    <row r="596" spans="1:2" ht="15.75" x14ac:dyDescent="0.2">
      <c r="A596" s="122" t="s">
        <v>1728</v>
      </c>
      <c r="B596" s="134" t="str">
        <f>IF(стр.5!BB14&gt;=стр.5!BT14,"ВЕРНО","ОШИБКА")</f>
        <v>ВЕРНО</v>
      </c>
    </row>
    <row r="597" spans="1:2" ht="15.75" x14ac:dyDescent="0.2">
      <c r="A597" s="122" t="s">
        <v>1729</v>
      </c>
      <c r="B597" s="134" t="str">
        <f>IF(стр.5!BB15&gt;=стр.5!BT15,"ВЕРНО","ОШИБКА")</f>
        <v>ВЕРНО</v>
      </c>
    </row>
    <row r="598" spans="1:2" ht="15.75" x14ac:dyDescent="0.2">
      <c r="A598" s="122" t="s">
        <v>1730</v>
      </c>
      <c r="B598" s="134" t="str">
        <f>IF(стр.5!BB16&gt;=стр.5!BT16,"ВЕРНО","ОШИБКА")</f>
        <v>ВЕРНО</v>
      </c>
    </row>
    <row r="599" spans="1:2" ht="15.75" x14ac:dyDescent="0.2">
      <c r="A599" s="122" t="s">
        <v>1731</v>
      </c>
      <c r="B599" s="134" t="str">
        <f>IF(стр.5!BB17&gt;=стр.5!BT17,"ВЕРНО","ОШИБКА")</f>
        <v>ВЕРНО</v>
      </c>
    </row>
    <row r="600" spans="1:2" ht="15.75" x14ac:dyDescent="0.2">
      <c r="A600" s="122" t="s">
        <v>1732</v>
      </c>
      <c r="B600" s="134" t="str">
        <f>IF(стр.5!BB18&gt;=стр.5!BT18,"ВЕРНО","ОШИБКА")</f>
        <v>ВЕРНО</v>
      </c>
    </row>
    <row r="601" spans="1:2" ht="15.75" x14ac:dyDescent="0.2">
      <c r="A601" s="122" t="s">
        <v>1733</v>
      </c>
      <c r="B601" s="134" t="str">
        <f>IF(стр.5!BB19&gt;=стр.5!BT19,"ВЕРНО","ОШИБКА")</f>
        <v>ВЕРНО</v>
      </c>
    </row>
    <row r="602" spans="1:2" ht="15.75" x14ac:dyDescent="0.2">
      <c r="A602" s="122" t="s">
        <v>1734</v>
      </c>
      <c r="B602" s="134" t="str">
        <f>IF(стр.5!BB20&gt;=стр.5!BT20,"ВЕРНО","ОШИБКА")</f>
        <v>ВЕРНО</v>
      </c>
    </row>
    <row r="603" spans="1:2" ht="15.75" x14ac:dyDescent="0.2">
      <c r="A603" s="122" t="s">
        <v>1735</v>
      </c>
      <c r="B603" s="134" t="str">
        <f>IF(стр.5!BB21&gt;=стр.5!BT21,"ВЕРНО","ОШИБКА")</f>
        <v>ВЕРНО</v>
      </c>
    </row>
    <row r="604" spans="1:2" ht="15.75" x14ac:dyDescent="0.2">
      <c r="A604" s="122" t="s">
        <v>1736</v>
      </c>
      <c r="B604" s="134" t="str">
        <f>IF(стр.5!BB22&gt;=стр.5!BT22,"ВЕРНО","ОШИБКА")</f>
        <v>ВЕРНО</v>
      </c>
    </row>
    <row r="605" spans="1:2" ht="15.75" x14ac:dyDescent="0.2">
      <c r="A605" s="122" t="s">
        <v>1737</v>
      </c>
      <c r="B605" s="134" t="str">
        <f>IF(стр.5!BB24&gt;=стр.5!BT24,"ВЕРНО","ОШИБКА")</f>
        <v>ВЕРНО</v>
      </c>
    </row>
    <row r="606" spans="1:2" ht="15.75" x14ac:dyDescent="0.2">
      <c r="A606" s="122" t="s">
        <v>1738</v>
      </c>
      <c r="B606" s="134" t="str">
        <f>IF(стр.5!BB25&gt;=стр.5!BT25,"ВЕРНО","ОШИБКА")</f>
        <v>ВЕРНО</v>
      </c>
    </row>
    <row r="607" spans="1:2" ht="15.75" x14ac:dyDescent="0.2">
      <c r="A607" s="122" t="s">
        <v>1739</v>
      </c>
      <c r="B607" s="134" t="str">
        <f>IF(стр.5!BB26&gt;=стр.5!BT26,"ВЕРНО","ОШИБКА")</f>
        <v>ВЕРНО</v>
      </c>
    </row>
    <row r="608" spans="1:2" ht="15.75" x14ac:dyDescent="0.2">
      <c r="A608" s="122" t="s">
        <v>1740</v>
      </c>
      <c r="B608" s="134" t="str">
        <f>IF(стр.5!BB27&gt;=стр.5!BT27,"ВЕРНО","ОШИБКА")</f>
        <v>ВЕРНО</v>
      </c>
    </row>
    <row r="609" spans="1:2" ht="15.75" x14ac:dyDescent="0.2">
      <c r="A609" s="122" t="s">
        <v>1741</v>
      </c>
      <c r="B609" s="134" t="str">
        <f>IF(стр.5!BB28&gt;=стр.5!BT28,"ВЕРНО","ОШИБКА")</f>
        <v>ВЕРНО</v>
      </c>
    </row>
    <row r="610" spans="1:2" ht="15.75" x14ac:dyDescent="0.2">
      <c r="A610" s="122" t="s">
        <v>1742</v>
      </c>
      <c r="B610" s="134" t="str">
        <f>IF(стр.5!BB29&gt;=стр.5!BT29,"ВЕРНО","ОШИБКА")</f>
        <v>ВЕРНО</v>
      </c>
    </row>
    <row r="611" spans="1:2" ht="15.75" x14ac:dyDescent="0.2">
      <c r="A611" s="122" t="s">
        <v>1743</v>
      </c>
      <c r="B611" s="134" t="str">
        <f>IF(стр.5!BB30&gt;=стр.5!BT30,"ВЕРНО","ОШИБКА")</f>
        <v>ВЕРНО</v>
      </c>
    </row>
    <row r="612" spans="1:2" ht="15.75" x14ac:dyDescent="0.2">
      <c r="A612" s="122" t="s">
        <v>1744</v>
      </c>
      <c r="B612" s="134" t="str">
        <f>IF(стр.5!BB32&gt;=стр.5!BT32,"ВЕРНО","ОШИБКА")</f>
        <v>ВЕРНО</v>
      </c>
    </row>
    <row r="613" spans="1:2" ht="15.75" x14ac:dyDescent="0.2">
      <c r="A613" s="122" t="s">
        <v>1745</v>
      </c>
      <c r="B613" s="134" t="str">
        <f>IF(стр.5!BB6&gt;=стр.5!CD6,"ВЕРНО","ОШИБКА")</f>
        <v>ВЕРНО</v>
      </c>
    </row>
    <row r="614" spans="1:2" ht="15.75" x14ac:dyDescent="0.2">
      <c r="A614" s="122" t="s">
        <v>1746</v>
      </c>
      <c r="B614" s="134" t="str">
        <f>IF(стр.5!BB7&gt;=стр.5!CD7,"ВЕРНО","ОШИБКА")</f>
        <v>ВЕРНО</v>
      </c>
    </row>
    <row r="615" spans="1:2" ht="15.75" x14ac:dyDescent="0.2">
      <c r="A615" s="122" t="s">
        <v>1747</v>
      </c>
      <c r="B615" s="134" t="str">
        <f>IF(стр.5!BB9&gt;=стр.5!CD9,"ВЕРНО","ОШИБКА")</f>
        <v>ВЕРНО</v>
      </c>
    </row>
    <row r="616" spans="1:2" ht="15.75" x14ac:dyDescent="0.2">
      <c r="A616" s="122" t="s">
        <v>1748</v>
      </c>
      <c r="B616" s="134" t="str">
        <f>IF(стр.5!BB11&gt;=стр.5!CD11,"ВЕРНО","ОШИБКА")</f>
        <v>ВЕРНО</v>
      </c>
    </row>
    <row r="617" spans="1:2" ht="15.75" x14ac:dyDescent="0.2">
      <c r="A617" s="122" t="s">
        <v>1749</v>
      </c>
      <c r="B617" s="134" t="str">
        <f>IF(стр.5!BB12&gt;=стр.5!CD12,"ВЕРНО","ОШИБКА")</f>
        <v>ВЕРНО</v>
      </c>
    </row>
    <row r="618" spans="1:2" ht="15.75" x14ac:dyDescent="0.2">
      <c r="A618" s="122" t="s">
        <v>1750</v>
      </c>
      <c r="B618" s="134" t="str">
        <f>IF(стр.5!BB13&gt;=стр.5!CD13,"ВЕРНО","ОШИБКА")</f>
        <v>ВЕРНО</v>
      </c>
    </row>
    <row r="619" spans="1:2" ht="15.75" x14ac:dyDescent="0.2">
      <c r="A619" s="122" t="s">
        <v>1751</v>
      </c>
      <c r="B619" s="134" t="str">
        <f>IF(стр.5!BB14&gt;=стр.5!CD14,"ВЕРНО","ОШИБКА")</f>
        <v>ВЕРНО</v>
      </c>
    </row>
    <row r="620" spans="1:2" ht="15.75" x14ac:dyDescent="0.2">
      <c r="A620" s="122" t="s">
        <v>1752</v>
      </c>
      <c r="B620" s="134" t="str">
        <f>IF(стр.5!BB15&gt;=стр.5!CD15,"ВЕРНО","ОШИБКА")</f>
        <v>ВЕРНО</v>
      </c>
    </row>
    <row r="621" spans="1:2" ht="15.75" x14ac:dyDescent="0.2">
      <c r="A621" s="122" t="s">
        <v>1753</v>
      </c>
      <c r="B621" s="134" t="str">
        <f>IF(стр.5!BB16&gt;=стр.5!CD16,"ВЕРНО","ОШИБКА")</f>
        <v>ВЕРНО</v>
      </c>
    </row>
    <row r="622" spans="1:2" ht="15.75" x14ac:dyDescent="0.2">
      <c r="A622" s="122" t="s">
        <v>1754</v>
      </c>
      <c r="B622" s="134" t="str">
        <f>IF(стр.5!BB17&gt;=стр.5!CD17,"ВЕРНО","ОШИБКА")</f>
        <v>ВЕРНО</v>
      </c>
    </row>
    <row r="623" spans="1:2" ht="15.75" x14ac:dyDescent="0.2">
      <c r="A623" s="122" t="s">
        <v>1755</v>
      </c>
      <c r="B623" s="134" t="str">
        <f>IF(стр.5!BB18&gt;=стр.5!CD18,"ВЕРНО","ОШИБКА")</f>
        <v>ВЕРНО</v>
      </c>
    </row>
    <row r="624" spans="1:2" ht="15.75" x14ac:dyDescent="0.2">
      <c r="A624" s="122" t="s">
        <v>1756</v>
      </c>
      <c r="B624" s="134" t="str">
        <f>IF(стр.5!BB19&gt;=стр.5!CD19,"ВЕРНО","ОШИБКА")</f>
        <v>ВЕРНО</v>
      </c>
    </row>
    <row r="625" spans="1:2" ht="15.75" x14ac:dyDescent="0.2">
      <c r="A625" s="122" t="s">
        <v>1757</v>
      </c>
      <c r="B625" s="134" t="str">
        <f>IF(стр.5!BB20&gt;=стр.5!CD20,"ВЕРНО","ОШИБКА")</f>
        <v>ВЕРНО</v>
      </c>
    </row>
    <row r="626" spans="1:2" ht="15.75" x14ac:dyDescent="0.2">
      <c r="A626" s="122" t="s">
        <v>1758</v>
      </c>
      <c r="B626" s="134" t="str">
        <f>IF(стр.5!BB21&gt;=стр.5!CD21,"ВЕРНО","ОШИБКА")</f>
        <v>ВЕРНО</v>
      </c>
    </row>
    <row r="627" spans="1:2" ht="15.75" x14ac:dyDescent="0.2">
      <c r="A627" s="122" t="s">
        <v>1759</v>
      </c>
      <c r="B627" s="134" t="str">
        <f>IF(стр.5!BB22&gt;=стр.5!CD22,"ВЕРНО","ОШИБКА")</f>
        <v>ВЕРНО</v>
      </c>
    </row>
    <row r="628" spans="1:2" ht="15.75" x14ac:dyDescent="0.2">
      <c r="A628" s="122" t="s">
        <v>1760</v>
      </c>
      <c r="B628" s="134" t="str">
        <f>IF(стр.5!BB24&gt;=стр.5!CD24,"ВЕРНО","ОШИБКА")</f>
        <v>ВЕРНО</v>
      </c>
    </row>
    <row r="629" spans="1:2" ht="15.75" x14ac:dyDescent="0.2">
      <c r="A629" s="122" t="s">
        <v>1761</v>
      </c>
      <c r="B629" s="134" t="str">
        <f>IF(стр.5!BB25&gt;=стр.5!CD25,"ВЕРНО","ОШИБКА")</f>
        <v>ВЕРНО</v>
      </c>
    </row>
    <row r="630" spans="1:2" ht="15.75" x14ac:dyDescent="0.2">
      <c r="A630" s="122" t="s">
        <v>1762</v>
      </c>
      <c r="B630" s="134" t="str">
        <f>IF(стр.5!BB26&gt;=стр.5!CD26,"ВЕРНО","ОШИБКА")</f>
        <v>ВЕРНО</v>
      </c>
    </row>
    <row r="631" spans="1:2" ht="15.75" x14ac:dyDescent="0.2">
      <c r="A631" s="122" t="s">
        <v>1763</v>
      </c>
      <c r="B631" s="134" t="str">
        <f>IF(стр.5!BB27&gt;=стр.5!CD27,"ВЕРНО","ОШИБКА")</f>
        <v>ВЕРНО</v>
      </c>
    </row>
    <row r="632" spans="1:2" ht="15.75" x14ac:dyDescent="0.2">
      <c r="A632" s="122" t="s">
        <v>1764</v>
      </c>
      <c r="B632" s="134" t="str">
        <f>IF(стр.5!BB28&gt;=стр.5!CD28,"ВЕРНО","ОШИБКА")</f>
        <v>ВЕРНО</v>
      </c>
    </row>
    <row r="633" spans="1:2" ht="15.75" x14ac:dyDescent="0.2">
      <c r="A633" s="122" t="s">
        <v>1765</v>
      </c>
      <c r="B633" s="134" t="str">
        <f>IF(стр.5!BB29&gt;=стр.5!CD29,"ВЕРНО","ОШИБКА")</f>
        <v>ВЕРНО</v>
      </c>
    </row>
    <row r="634" spans="1:2" ht="15.75" x14ac:dyDescent="0.2">
      <c r="A634" s="122" t="s">
        <v>1766</v>
      </c>
      <c r="B634" s="134" t="str">
        <f>IF(стр.5!BB30&gt;=стр.5!CD30,"ВЕРНО","ОШИБКА")</f>
        <v>ВЕРНО</v>
      </c>
    </row>
    <row r="635" spans="1:2" ht="15.75" x14ac:dyDescent="0.2">
      <c r="A635" s="122" t="s">
        <v>1767</v>
      </c>
      <c r="B635" s="134" t="str">
        <f>IF(стр.5!BB32&gt;=стр.5!CD32,"ВЕРНО","ОШИБКА")</f>
        <v>ВЕРНО</v>
      </c>
    </row>
    <row r="636" spans="1:2" ht="15.75" x14ac:dyDescent="0.2">
      <c r="A636" s="122" t="s">
        <v>1768</v>
      </c>
      <c r="B636" s="134" t="str">
        <f>IF(стр.5!BB6&gt;=стр.5!CL6,"ВЕРНО","ОШИБКА")</f>
        <v>ВЕРНО</v>
      </c>
    </row>
    <row r="637" spans="1:2" ht="15.75" x14ac:dyDescent="0.2">
      <c r="A637" s="122" t="s">
        <v>1769</v>
      </c>
      <c r="B637" s="134" t="str">
        <f>IF(стр.5!BB7&gt;=стр.5!CL7,"ВЕРНО","ОШИБКА")</f>
        <v>ВЕРНО</v>
      </c>
    </row>
    <row r="638" spans="1:2" ht="15.75" x14ac:dyDescent="0.2">
      <c r="A638" s="122" t="s">
        <v>1770</v>
      </c>
      <c r="B638" s="134" t="str">
        <f>IF(стр.5!BB9&gt;=стр.5!CL9,"ВЕРНО","ОШИБКА")</f>
        <v>ВЕРНО</v>
      </c>
    </row>
    <row r="639" spans="1:2" ht="15.75" x14ac:dyDescent="0.2">
      <c r="A639" s="122" t="s">
        <v>1771</v>
      </c>
      <c r="B639" s="134" t="str">
        <f>IF(стр.5!BB11&gt;=стр.5!CL11,"ВЕРНО","ОШИБКА")</f>
        <v>ВЕРНО</v>
      </c>
    </row>
    <row r="640" spans="1:2" ht="15.75" x14ac:dyDescent="0.2">
      <c r="A640" s="122" t="s">
        <v>1772</v>
      </c>
      <c r="B640" s="134" t="str">
        <f>IF(стр.5!BB12&gt;=стр.5!CL12,"ВЕРНО","ОШИБКА")</f>
        <v>ВЕРНО</v>
      </c>
    </row>
    <row r="641" spans="1:2" ht="15.75" x14ac:dyDescent="0.2">
      <c r="A641" s="122" t="s">
        <v>1773</v>
      </c>
      <c r="B641" s="134" t="str">
        <f>IF(стр.5!BB13&gt;=стр.5!CL13,"ВЕРНО","ОШИБКА")</f>
        <v>ВЕРНО</v>
      </c>
    </row>
    <row r="642" spans="1:2" ht="15.75" x14ac:dyDescent="0.2">
      <c r="A642" s="122" t="s">
        <v>1774</v>
      </c>
      <c r="B642" s="134" t="str">
        <f>IF(стр.5!BB14&gt;=стр.5!CL14,"ВЕРНО","ОШИБКА")</f>
        <v>ВЕРНО</v>
      </c>
    </row>
    <row r="643" spans="1:2" ht="15.75" x14ac:dyDescent="0.2">
      <c r="A643" s="122" t="s">
        <v>1775</v>
      </c>
      <c r="B643" s="134" t="str">
        <f>IF(стр.5!BB15&gt;=стр.5!CL15,"ВЕРНО","ОШИБКА")</f>
        <v>ВЕРНО</v>
      </c>
    </row>
    <row r="644" spans="1:2" ht="15.75" x14ac:dyDescent="0.2">
      <c r="A644" s="122" t="s">
        <v>1776</v>
      </c>
      <c r="B644" s="134" t="str">
        <f>IF(стр.5!BB16&gt;=стр.5!CL16,"ВЕРНО","ОШИБКА")</f>
        <v>ВЕРНО</v>
      </c>
    </row>
    <row r="645" spans="1:2" ht="15.75" x14ac:dyDescent="0.2">
      <c r="A645" s="122" t="s">
        <v>1777</v>
      </c>
      <c r="B645" s="134" t="str">
        <f>IF(стр.5!BB17&gt;=стр.5!CL17,"ВЕРНО","ОШИБКА")</f>
        <v>ВЕРНО</v>
      </c>
    </row>
    <row r="646" spans="1:2" ht="15.75" x14ac:dyDescent="0.2">
      <c r="A646" s="122" t="s">
        <v>1778</v>
      </c>
      <c r="B646" s="134" t="str">
        <f>IF(стр.5!BB18&gt;=стр.5!CL18,"ВЕРНО","ОШИБКА")</f>
        <v>ВЕРНО</v>
      </c>
    </row>
    <row r="647" spans="1:2" ht="15.75" x14ac:dyDescent="0.2">
      <c r="A647" s="122" t="s">
        <v>1779</v>
      </c>
      <c r="B647" s="134" t="str">
        <f>IF(стр.5!BB19&gt;=стр.5!CL19,"ВЕРНО","ОШИБКА")</f>
        <v>ВЕРНО</v>
      </c>
    </row>
    <row r="648" spans="1:2" ht="15.75" x14ac:dyDescent="0.2">
      <c r="A648" s="122" t="s">
        <v>1780</v>
      </c>
      <c r="B648" s="134" t="str">
        <f>IF(стр.5!BB20&gt;=стр.5!CL20,"ВЕРНО","ОШИБКА")</f>
        <v>ВЕРНО</v>
      </c>
    </row>
    <row r="649" spans="1:2" ht="15.75" x14ac:dyDescent="0.2">
      <c r="A649" s="122" t="s">
        <v>1781</v>
      </c>
      <c r="B649" s="134" t="str">
        <f>IF(стр.5!BB21&gt;=стр.5!CL21,"ВЕРНО","ОШИБКА")</f>
        <v>ВЕРНО</v>
      </c>
    </row>
    <row r="650" spans="1:2" ht="15.75" x14ac:dyDescent="0.2">
      <c r="A650" s="122" t="s">
        <v>1782</v>
      </c>
      <c r="B650" s="134" t="str">
        <f>IF(стр.5!BB22&gt;=стр.5!CL22,"ВЕРНО","ОШИБКА")</f>
        <v>ВЕРНО</v>
      </c>
    </row>
    <row r="651" spans="1:2" ht="15.75" x14ac:dyDescent="0.2">
      <c r="A651" s="122" t="s">
        <v>1783</v>
      </c>
      <c r="B651" s="134" t="str">
        <f>IF(стр.5!BB24&gt;=стр.5!CL24,"ВЕРНО","ОШИБКА")</f>
        <v>ВЕРНО</v>
      </c>
    </row>
    <row r="652" spans="1:2" ht="15.75" x14ac:dyDescent="0.2">
      <c r="A652" s="122" t="s">
        <v>1784</v>
      </c>
      <c r="B652" s="134" t="str">
        <f>IF(стр.5!BB25&gt;=стр.5!CL25,"ВЕРНО","ОШИБКА")</f>
        <v>ВЕРНО</v>
      </c>
    </row>
    <row r="653" spans="1:2" ht="15.75" x14ac:dyDescent="0.2">
      <c r="A653" s="122" t="s">
        <v>1785</v>
      </c>
      <c r="B653" s="134" t="str">
        <f>IF(стр.5!BB26&gt;=стр.5!CL26,"ВЕРНО","ОШИБКА")</f>
        <v>ВЕРНО</v>
      </c>
    </row>
    <row r="654" spans="1:2" ht="15.75" x14ac:dyDescent="0.2">
      <c r="A654" s="122" t="s">
        <v>1786</v>
      </c>
      <c r="B654" s="134" t="str">
        <f>IF(стр.5!BB27&gt;=стр.5!CL27,"ВЕРНО","ОШИБКА")</f>
        <v>ВЕРНО</v>
      </c>
    </row>
    <row r="655" spans="1:2" ht="15.75" x14ac:dyDescent="0.2">
      <c r="A655" s="122" t="s">
        <v>1787</v>
      </c>
      <c r="B655" s="134" t="str">
        <f>IF(стр.5!BB28&gt;=стр.5!CL28,"ВЕРНО","ОШИБКА")</f>
        <v>ВЕРНО</v>
      </c>
    </row>
    <row r="656" spans="1:2" ht="15.75" x14ac:dyDescent="0.2">
      <c r="A656" s="122" t="s">
        <v>1788</v>
      </c>
      <c r="B656" s="134" t="str">
        <f>IF(стр.5!BB29&gt;=стр.5!CL29,"ВЕРНО","ОШИБКА")</f>
        <v>ВЕРНО</v>
      </c>
    </row>
    <row r="657" spans="1:2" ht="15.75" x14ac:dyDescent="0.2">
      <c r="A657" s="122" t="s">
        <v>1789</v>
      </c>
      <c r="B657" s="134" t="str">
        <f>IF(стр.5!BB30&gt;=стр.5!CL30,"ВЕРНО","ОШИБКА")</f>
        <v>ВЕРНО</v>
      </c>
    </row>
    <row r="658" spans="1:2" ht="15.75" x14ac:dyDescent="0.2">
      <c r="A658" s="122" t="s">
        <v>1790</v>
      </c>
      <c r="B658" s="134" t="str">
        <f>IF(стр.5!BB32&gt;=стр.5!CL32,"ВЕРНО","ОШИБКА")</f>
        <v>ВЕРНО</v>
      </c>
    </row>
    <row r="659" spans="1:2" ht="15.75" x14ac:dyDescent="0.2">
      <c r="A659" s="122" t="s">
        <v>1791</v>
      </c>
      <c r="B659" s="134" t="str">
        <f>IF(стр.5!BB6&gt;=стр.5!CV6,"ВЕРНО","ОШИБКА")</f>
        <v>ВЕРНО</v>
      </c>
    </row>
    <row r="660" spans="1:2" ht="15.75" x14ac:dyDescent="0.2">
      <c r="A660" s="122" t="s">
        <v>1792</v>
      </c>
      <c r="B660" s="134" t="str">
        <f>IF(стр.5!BB7&gt;=стр.5!CV7,"ВЕРНО","ОШИБКА")</f>
        <v>ВЕРНО</v>
      </c>
    </row>
    <row r="661" spans="1:2" ht="15.75" x14ac:dyDescent="0.2">
      <c r="A661" s="122" t="s">
        <v>1793</v>
      </c>
      <c r="B661" s="134" t="str">
        <f>IF(стр.5!BB9&gt;=стр.5!CV9,"ВЕРНО","ОШИБКА")</f>
        <v>ВЕРНО</v>
      </c>
    </row>
    <row r="662" spans="1:2" ht="15.75" x14ac:dyDescent="0.2">
      <c r="A662" s="122" t="s">
        <v>1794</v>
      </c>
      <c r="B662" s="134" t="str">
        <f>IF(стр.5!BB11&gt;=стр.5!CV11,"ВЕРНО","ОШИБКА")</f>
        <v>ВЕРНО</v>
      </c>
    </row>
    <row r="663" spans="1:2" ht="15.75" x14ac:dyDescent="0.2">
      <c r="A663" s="122" t="s">
        <v>1795</v>
      </c>
      <c r="B663" s="134" t="str">
        <f>IF(стр.5!BB12&gt;=стр.5!CV12,"ВЕРНО","ОШИБКА")</f>
        <v>ВЕРНО</v>
      </c>
    </row>
    <row r="664" spans="1:2" ht="15.75" x14ac:dyDescent="0.2">
      <c r="A664" s="122" t="s">
        <v>1796</v>
      </c>
      <c r="B664" s="134" t="str">
        <f>IF(стр.5!BB13&gt;=стр.5!CV13,"ВЕРНО","ОШИБКА")</f>
        <v>ВЕРНО</v>
      </c>
    </row>
    <row r="665" spans="1:2" ht="15.75" x14ac:dyDescent="0.2">
      <c r="A665" s="122" t="s">
        <v>1797</v>
      </c>
      <c r="B665" s="134" t="str">
        <f>IF(стр.5!BB14&gt;=стр.5!CV14,"ВЕРНО","ОШИБКА")</f>
        <v>ВЕРНО</v>
      </c>
    </row>
    <row r="666" spans="1:2" ht="15.75" x14ac:dyDescent="0.2">
      <c r="A666" s="122" t="s">
        <v>1798</v>
      </c>
      <c r="B666" s="134" t="str">
        <f>IF(стр.5!BB15&gt;=стр.5!CV15,"ВЕРНО","ОШИБКА")</f>
        <v>ВЕРНО</v>
      </c>
    </row>
    <row r="667" spans="1:2" ht="15.75" x14ac:dyDescent="0.2">
      <c r="A667" s="122" t="s">
        <v>1799</v>
      </c>
      <c r="B667" s="134" t="str">
        <f>IF(стр.5!BB16&gt;=стр.5!CV16,"ВЕРНО","ОШИБКА")</f>
        <v>ВЕРНО</v>
      </c>
    </row>
    <row r="668" spans="1:2" ht="15.75" x14ac:dyDescent="0.2">
      <c r="A668" s="122" t="s">
        <v>1800</v>
      </c>
      <c r="B668" s="134" t="str">
        <f>IF(стр.5!BB17&gt;=стр.5!CV17,"ВЕРНО","ОШИБКА")</f>
        <v>ВЕРНО</v>
      </c>
    </row>
    <row r="669" spans="1:2" ht="15.75" x14ac:dyDescent="0.2">
      <c r="A669" s="122" t="s">
        <v>1801</v>
      </c>
      <c r="B669" s="134" t="str">
        <f>IF(стр.5!BB18&gt;=стр.5!CV18,"ВЕРНО","ОШИБКА")</f>
        <v>ВЕРНО</v>
      </c>
    </row>
    <row r="670" spans="1:2" ht="15.75" x14ac:dyDescent="0.2">
      <c r="A670" s="122" t="s">
        <v>1802</v>
      </c>
      <c r="B670" s="134" t="str">
        <f>IF(стр.5!BB19&gt;=стр.5!CV19,"ВЕРНО","ОШИБКА")</f>
        <v>ВЕРНО</v>
      </c>
    </row>
    <row r="671" spans="1:2" ht="15.75" x14ac:dyDescent="0.2">
      <c r="A671" s="122" t="s">
        <v>1803</v>
      </c>
      <c r="B671" s="134" t="str">
        <f>IF(стр.5!BB20&gt;=стр.5!CV20,"ВЕРНО","ОШИБКА")</f>
        <v>ВЕРНО</v>
      </c>
    </row>
    <row r="672" spans="1:2" ht="15.75" x14ac:dyDescent="0.2">
      <c r="A672" s="122" t="s">
        <v>1804</v>
      </c>
      <c r="B672" s="134" t="str">
        <f>IF(стр.5!BB21&gt;=стр.5!CV21,"ВЕРНО","ОШИБКА")</f>
        <v>ВЕРНО</v>
      </c>
    </row>
    <row r="673" spans="1:2" ht="15.75" x14ac:dyDescent="0.2">
      <c r="A673" s="122" t="s">
        <v>1805</v>
      </c>
      <c r="B673" s="134" t="str">
        <f>IF(стр.5!BB22&gt;=стр.5!CV22,"ВЕРНО","ОШИБКА")</f>
        <v>ВЕРНО</v>
      </c>
    </row>
    <row r="674" spans="1:2" ht="15.75" x14ac:dyDescent="0.2">
      <c r="A674" s="122" t="s">
        <v>1806</v>
      </c>
      <c r="B674" s="134" t="str">
        <f>IF(стр.5!BB24&gt;=стр.5!CV24,"ВЕРНО","ОШИБКА")</f>
        <v>ВЕРНО</v>
      </c>
    </row>
    <row r="675" spans="1:2" ht="15.75" x14ac:dyDescent="0.2">
      <c r="A675" s="122" t="s">
        <v>1807</v>
      </c>
      <c r="B675" s="134" t="str">
        <f>IF(стр.5!BB25&gt;=стр.5!CV25,"ВЕРНО","ОШИБКА")</f>
        <v>ВЕРНО</v>
      </c>
    </row>
    <row r="676" spans="1:2" ht="15.75" x14ac:dyDescent="0.2">
      <c r="A676" s="122" t="s">
        <v>1808</v>
      </c>
      <c r="B676" s="134" t="str">
        <f>IF(стр.5!BB26&gt;=стр.5!CV26,"ВЕРНО","ОШИБКА")</f>
        <v>ВЕРНО</v>
      </c>
    </row>
    <row r="677" spans="1:2" ht="15.75" x14ac:dyDescent="0.2">
      <c r="A677" s="122" t="s">
        <v>1809</v>
      </c>
      <c r="B677" s="134" t="str">
        <f>IF(стр.5!BB27&gt;=стр.5!CV27,"ВЕРНО","ОШИБКА")</f>
        <v>ВЕРНО</v>
      </c>
    </row>
    <row r="678" spans="1:2" ht="15.75" x14ac:dyDescent="0.2">
      <c r="A678" s="122" t="s">
        <v>1810</v>
      </c>
      <c r="B678" s="134" t="str">
        <f>IF(стр.5!BB28&gt;=стр.5!CV28,"ВЕРНО","ОШИБКА")</f>
        <v>ВЕРНО</v>
      </c>
    </row>
    <row r="679" spans="1:2" ht="15.75" x14ac:dyDescent="0.2">
      <c r="A679" s="122" t="s">
        <v>1811</v>
      </c>
      <c r="B679" s="134" t="str">
        <f>IF(стр.5!BB29&gt;=стр.5!CV29,"ВЕРНО","ОШИБКА")</f>
        <v>ВЕРНО</v>
      </c>
    </row>
    <row r="680" spans="1:2" ht="15.75" x14ac:dyDescent="0.2">
      <c r="A680" s="122" t="s">
        <v>1812</v>
      </c>
      <c r="B680" s="134" t="str">
        <f>IF(стр.5!BB30&gt;=стр.5!CV30,"ВЕРНО","ОШИБКА")</f>
        <v>ВЕРНО</v>
      </c>
    </row>
    <row r="681" spans="1:2" ht="15.75" x14ac:dyDescent="0.2">
      <c r="A681" s="122" t="s">
        <v>1813</v>
      </c>
      <c r="B681" s="134" t="str">
        <f>IF(стр.5!BB32&gt;=стр.5!CV32,"ВЕРНО","ОШИБКА")</f>
        <v>ВЕРНО</v>
      </c>
    </row>
    <row r="682" spans="1:2" ht="15.75" x14ac:dyDescent="0.2">
      <c r="A682" s="122" t="s">
        <v>1814</v>
      </c>
      <c r="B682" s="134" t="str">
        <f>IF(стр.5!BB6&gt;=стр.5!DF6,"ВЕРНО","ОШИБКА")</f>
        <v>ВЕРНО</v>
      </c>
    </row>
    <row r="683" spans="1:2" ht="15.75" x14ac:dyDescent="0.2">
      <c r="A683" s="122" t="s">
        <v>1815</v>
      </c>
      <c r="B683" s="134" t="str">
        <f>IF(стр.5!BB7&gt;=стр.5!DF7,"ВЕРНО","ОШИБКА")</f>
        <v>ВЕРНО</v>
      </c>
    </row>
    <row r="684" spans="1:2" ht="15.75" x14ac:dyDescent="0.2">
      <c r="A684" s="122" t="s">
        <v>1816</v>
      </c>
      <c r="B684" s="134" t="str">
        <f>IF(стр.5!BB9&gt;=стр.5!DF9,"ВЕРНО","ОШИБКА")</f>
        <v>ВЕРНО</v>
      </c>
    </row>
    <row r="685" spans="1:2" ht="15.75" x14ac:dyDescent="0.2">
      <c r="A685" s="122" t="s">
        <v>1817</v>
      </c>
      <c r="B685" s="134" t="str">
        <f>IF(стр.5!BB11&gt;=стр.5!DF11,"ВЕРНО","ОШИБКА")</f>
        <v>ВЕРНО</v>
      </c>
    </row>
    <row r="686" spans="1:2" ht="15.75" x14ac:dyDescent="0.2">
      <c r="A686" s="122" t="s">
        <v>1818</v>
      </c>
      <c r="B686" s="134" t="str">
        <f>IF(стр.5!BB12&gt;=стр.5!DF12,"ВЕРНО","ОШИБКА")</f>
        <v>ВЕРНО</v>
      </c>
    </row>
    <row r="687" spans="1:2" ht="15.75" x14ac:dyDescent="0.2">
      <c r="A687" s="122" t="s">
        <v>1819</v>
      </c>
      <c r="B687" s="134" t="str">
        <f>IF(стр.5!BB13&gt;=стр.5!DF13,"ВЕРНО","ОШИБКА")</f>
        <v>ВЕРНО</v>
      </c>
    </row>
    <row r="688" spans="1:2" ht="15.75" x14ac:dyDescent="0.2">
      <c r="A688" s="122" t="s">
        <v>1820</v>
      </c>
      <c r="B688" s="134" t="str">
        <f>IF(стр.5!BB14&gt;=стр.5!DF14,"ВЕРНО","ОШИБКА")</f>
        <v>ВЕРНО</v>
      </c>
    </row>
    <row r="689" spans="1:2" ht="15.75" x14ac:dyDescent="0.2">
      <c r="A689" s="122" t="s">
        <v>1821</v>
      </c>
      <c r="B689" s="134" t="str">
        <f>IF(стр.5!BB15&gt;=стр.5!DF15,"ВЕРНО","ОШИБКА")</f>
        <v>ВЕРНО</v>
      </c>
    </row>
    <row r="690" spans="1:2" ht="15.75" x14ac:dyDescent="0.2">
      <c r="A690" s="122" t="s">
        <v>1822</v>
      </c>
      <c r="B690" s="134" t="str">
        <f>IF(стр.5!BB16&gt;=стр.5!DF16,"ВЕРНО","ОШИБКА")</f>
        <v>ВЕРНО</v>
      </c>
    </row>
    <row r="691" spans="1:2" ht="15.75" x14ac:dyDescent="0.2">
      <c r="A691" s="122" t="s">
        <v>1823</v>
      </c>
      <c r="B691" s="134" t="str">
        <f>IF(стр.5!BB17&gt;=стр.5!DF17,"ВЕРНО","ОШИБКА")</f>
        <v>ВЕРНО</v>
      </c>
    </row>
    <row r="692" spans="1:2" ht="15.75" x14ac:dyDescent="0.2">
      <c r="A692" s="122" t="s">
        <v>1824</v>
      </c>
      <c r="B692" s="134" t="str">
        <f>IF(стр.5!BB18&gt;=стр.5!DF18,"ВЕРНО","ОШИБКА")</f>
        <v>ВЕРНО</v>
      </c>
    </row>
    <row r="693" spans="1:2" ht="15.75" x14ac:dyDescent="0.2">
      <c r="A693" s="122" t="s">
        <v>1825</v>
      </c>
      <c r="B693" s="134" t="str">
        <f>IF(стр.5!BB19&gt;=стр.5!DF19,"ВЕРНО","ОШИБКА")</f>
        <v>ВЕРНО</v>
      </c>
    </row>
    <row r="694" spans="1:2" ht="15.75" x14ac:dyDescent="0.2">
      <c r="A694" s="122" t="s">
        <v>1826</v>
      </c>
      <c r="B694" s="134" t="str">
        <f>IF(стр.5!BB20&gt;=стр.5!DF20,"ВЕРНО","ОШИБКА")</f>
        <v>ВЕРНО</v>
      </c>
    </row>
    <row r="695" spans="1:2" ht="15.75" x14ac:dyDescent="0.2">
      <c r="A695" s="122" t="s">
        <v>1827</v>
      </c>
      <c r="B695" s="134" t="str">
        <f>IF(стр.5!BB21&gt;=стр.5!DF21,"ВЕРНО","ОШИБКА")</f>
        <v>ВЕРНО</v>
      </c>
    </row>
    <row r="696" spans="1:2" ht="15.75" x14ac:dyDescent="0.2">
      <c r="A696" s="122" t="s">
        <v>1828</v>
      </c>
      <c r="B696" s="134" t="str">
        <f>IF(стр.5!BB22&gt;=стр.5!DF22,"ВЕРНО","ОШИБКА")</f>
        <v>ВЕРНО</v>
      </c>
    </row>
    <row r="697" spans="1:2" ht="15.75" x14ac:dyDescent="0.2">
      <c r="A697" s="122" t="s">
        <v>1829</v>
      </c>
      <c r="B697" s="134" t="str">
        <f>IF(стр.5!BB24&gt;=стр.5!DF24,"ВЕРНО","ОШИБКА")</f>
        <v>ВЕРНО</v>
      </c>
    </row>
    <row r="698" spans="1:2" ht="15.75" x14ac:dyDescent="0.2">
      <c r="A698" s="122" t="s">
        <v>1830</v>
      </c>
      <c r="B698" s="134" t="str">
        <f>IF(стр.5!BB25&gt;=стр.5!DF25,"ВЕРНО","ОШИБКА")</f>
        <v>ВЕРНО</v>
      </c>
    </row>
    <row r="699" spans="1:2" ht="15.75" x14ac:dyDescent="0.2">
      <c r="A699" s="122" t="s">
        <v>1831</v>
      </c>
      <c r="B699" s="134" t="str">
        <f>IF(стр.5!BB26&gt;=стр.5!DF26,"ВЕРНО","ОШИБКА")</f>
        <v>ВЕРНО</v>
      </c>
    </row>
    <row r="700" spans="1:2" ht="15.75" x14ac:dyDescent="0.2">
      <c r="A700" s="122" t="s">
        <v>1832</v>
      </c>
      <c r="B700" s="134" t="str">
        <f>IF(стр.5!BB27&gt;=стр.5!DF27,"ВЕРНО","ОШИБКА")</f>
        <v>ВЕРНО</v>
      </c>
    </row>
    <row r="701" spans="1:2" ht="15.75" x14ac:dyDescent="0.2">
      <c r="A701" s="122" t="s">
        <v>1833</v>
      </c>
      <c r="B701" s="134" t="str">
        <f>IF(стр.5!BB28&gt;=стр.5!DF28,"ВЕРНО","ОШИБКА")</f>
        <v>ВЕРНО</v>
      </c>
    </row>
    <row r="702" spans="1:2" ht="15.75" x14ac:dyDescent="0.2">
      <c r="A702" s="122" t="s">
        <v>1834</v>
      </c>
      <c r="B702" s="134" t="str">
        <f>IF(стр.5!BB29&gt;=стр.5!DF29,"ВЕРНО","ОШИБКА")</f>
        <v>ВЕРНО</v>
      </c>
    </row>
    <row r="703" spans="1:2" ht="15.75" x14ac:dyDescent="0.2">
      <c r="A703" s="122" t="s">
        <v>1835</v>
      </c>
      <c r="B703" s="134" t="str">
        <f>IF(стр.5!BB30&gt;=стр.5!DF30,"ВЕРНО","ОШИБКА")</f>
        <v>ВЕРНО</v>
      </c>
    </row>
    <row r="704" spans="1:2" ht="15.75" x14ac:dyDescent="0.2">
      <c r="A704" s="122" t="s">
        <v>1836</v>
      </c>
      <c r="B704" s="134" t="str">
        <f>IF(стр.5!BB32&gt;=стр.5!DF32,"ВЕРНО","ОШИБКА")</f>
        <v>ВЕРНО</v>
      </c>
    </row>
    <row r="705" spans="1:2" ht="15.75" x14ac:dyDescent="0.2">
      <c r="A705" s="122" t="s">
        <v>1837</v>
      </c>
      <c r="B705" s="134" t="str">
        <f>IF(стр.5!BB6&gt;=стр.5!DR6,"ВЕРНО","ОШИБКА")</f>
        <v>ВЕРНО</v>
      </c>
    </row>
    <row r="706" spans="1:2" ht="15.75" x14ac:dyDescent="0.2">
      <c r="A706" s="122" t="s">
        <v>1838</v>
      </c>
      <c r="B706" s="134" t="str">
        <f>IF(стр.5!BB7&gt;=стр.5!DR7,"ВЕРНО","ОШИБКА")</f>
        <v>ВЕРНО</v>
      </c>
    </row>
    <row r="707" spans="1:2" ht="15.75" x14ac:dyDescent="0.2">
      <c r="A707" s="122" t="s">
        <v>1839</v>
      </c>
      <c r="B707" s="134" t="str">
        <f>IF(стр.5!BB9&gt;=стр.5!DR9,"ВЕРНО","ОШИБКА")</f>
        <v>ВЕРНО</v>
      </c>
    </row>
    <row r="708" spans="1:2" ht="15.75" x14ac:dyDescent="0.2">
      <c r="A708" s="122" t="s">
        <v>1840</v>
      </c>
      <c r="B708" s="134" t="str">
        <f>IF(стр.5!BB11&gt;=стр.5!DR11,"ВЕРНО","ОШИБКА")</f>
        <v>ВЕРНО</v>
      </c>
    </row>
    <row r="709" spans="1:2" ht="15.75" x14ac:dyDescent="0.2">
      <c r="A709" s="122" t="s">
        <v>1841</v>
      </c>
      <c r="B709" s="134" t="str">
        <f>IF(стр.5!BB12&gt;=стр.5!DR12,"ВЕРНО","ОШИБКА")</f>
        <v>ВЕРНО</v>
      </c>
    </row>
    <row r="710" spans="1:2" ht="15.75" x14ac:dyDescent="0.2">
      <c r="A710" s="122" t="s">
        <v>1842</v>
      </c>
      <c r="B710" s="134" t="str">
        <f>IF(стр.5!BB13&gt;=стр.5!DR13,"ВЕРНО","ОШИБКА")</f>
        <v>ВЕРНО</v>
      </c>
    </row>
    <row r="711" spans="1:2" ht="15.75" x14ac:dyDescent="0.2">
      <c r="A711" s="122" t="s">
        <v>1843</v>
      </c>
      <c r="B711" s="134" t="str">
        <f>IF(стр.5!BB14&gt;=стр.5!DR14,"ВЕРНО","ОШИБКА")</f>
        <v>ВЕРНО</v>
      </c>
    </row>
    <row r="712" spans="1:2" ht="15.75" x14ac:dyDescent="0.2">
      <c r="A712" s="122" t="s">
        <v>1844</v>
      </c>
      <c r="B712" s="134" t="str">
        <f>IF(стр.5!BB15&gt;=стр.5!DR15,"ВЕРНО","ОШИБКА")</f>
        <v>ВЕРНО</v>
      </c>
    </row>
    <row r="713" spans="1:2" ht="15.75" x14ac:dyDescent="0.2">
      <c r="A713" s="122" t="s">
        <v>1845</v>
      </c>
      <c r="B713" s="134" t="str">
        <f>IF(стр.5!BB16&gt;=стр.5!DR16,"ВЕРНО","ОШИБКА")</f>
        <v>ВЕРНО</v>
      </c>
    </row>
    <row r="714" spans="1:2" ht="15.75" x14ac:dyDescent="0.2">
      <c r="A714" s="122" t="s">
        <v>1846</v>
      </c>
      <c r="B714" s="134" t="str">
        <f>IF(стр.5!BB17&gt;=стр.5!DR17,"ВЕРНО","ОШИБКА")</f>
        <v>ВЕРНО</v>
      </c>
    </row>
    <row r="715" spans="1:2" ht="15.75" x14ac:dyDescent="0.2">
      <c r="A715" s="122" t="s">
        <v>1847</v>
      </c>
      <c r="B715" s="134" t="str">
        <f>IF(стр.5!BB18&gt;=стр.5!DR18,"ВЕРНО","ОШИБКА")</f>
        <v>ВЕРНО</v>
      </c>
    </row>
    <row r="716" spans="1:2" ht="15.75" x14ac:dyDescent="0.2">
      <c r="A716" s="122" t="s">
        <v>1848</v>
      </c>
      <c r="B716" s="134" t="str">
        <f>IF(стр.5!BB19&gt;=стр.5!DR19,"ВЕРНО","ОШИБКА")</f>
        <v>ВЕРНО</v>
      </c>
    </row>
    <row r="717" spans="1:2" ht="15.75" x14ac:dyDescent="0.2">
      <c r="A717" s="122" t="s">
        <v>1849</v>
      </c>
      <c r="B717" s="134" t="str">
        <f>IF(стр.5!BB20&gt;=стр.5!DR20,"ВЕРНО","ОШИБКА")</f>
        <v>ВЕРНО</v>
      </c>
    </row>
    <row r="718" spans="1:2" ht="15.75" x14ac:dyDescent="0.2">
      <c r="A718" s="122" t="s">
        <v>1850</v>
      </c>
      <c r="B718" s="134" t="str">
        <f>IF(стр.5!BB21&gt;=стр.5!DR21,"ВЕРНО","ОШИБКА")</f>
        <v>ВЕРНО</v>
      </c>
    </row>
    <row r="719" spans="1:2" ht="15.75" x14ac:dyDescent="0.2">
      <c r="A719" s="122" t="s">
        <v>1851</v>
      </c>
      <c r="B719" s="134" t="str">
        <f>IF(стр.5!BB22&gt;=стр.5!DR22,"ВЕРНО","ОШИБКА")</f>
        <v>ВЕРНО</v>
      </c>
    </row>
    <row r="720" spans="1:2" ht="15.75" x14ac:dyDescent="0.2">
      <c r="A720" s="122" t="s">
        <v>1852</v>
      </c>
      <c r="B720" s="134" t="str">
        <f>IF(стр.5!BB24&gt;=стр.5!DR24,"ВЕРНО","ОШИБКА")</f>
        <v>ВЕРНО</v>
      </c>
    </row>
    <row r="721" spans="1:2" ht="15.75" x14ac:dyDescent="0.2">
      <c r="A721" s="122" t="s">
        <v>1853</v>
      </c>
      <c r="B721" s="134" t="str">
        <f>IF(стр.5!BB25&gt;=стр.5!DR25,"ВЕРНО","ОШИБКА")</f>
        <v>ВЕРНО</v>
      </c>
    </row>
    <row r="722" spans="1:2" ht="15.75" x14ac:dyDescent="0.2">
      <c r="A722" s="122" t="s">
        <v>1854</v>
      </c>
      <c r="B722" s="134" t="str">
        <f>IF(стр.5!BB26&gt;=стр.5!DR26,"ВЕРНО","ОШИБКА")</f>
        <v>ВЕРНО</v>
      </c>
    </row>
    <row r="723" spans="1:2" ht="15.75" x14ac:dyDescent="0.2">
      <c r="A723" s="122" t="s">
        <v>1855</v>
      </c>
      <c r="B723" s="134" t="str">
        <f>IF(стр.5!BB27&gt;=стр.5!DR27,"ВЕРНО","ОШИБКА")</f>
        <v>ВЕРНО</v>
      </c>
    </row>
    <row r="724" spans="1:2" ht="15.75" x14ac:dyDescent="0.2">
      <c r="A724" s="122" t="s">
        <v>1856</v>
      </c>
      <c r="B724" s="134" t="str">
        <f>IF(стр.5!BB28&gt;=стр.5!DR28,"ВЕРНО","ОШИБКА")</f>
        <v>ВЕРНО</v>
      </c>
    </row>
    <row r="725" spans="1:2" ht="15.75" x14ac:dyDescent="0.2">
      <c r="A725" s="122" t="s">
        <v>1857</v>
      </c>
      <c r="B725" s="134" t="str">
        <f>IF(стр.5!BB29&gt;=стр.5!DR29,"ВЕРНО","ОШИБКА")</f>
        <v>ВЕРНО</v>
      </c>
    </row>
    <row r="726" spans="1:2" ht="15.75" x14ac:dyDescent="0.2">
      <c r="A726" s="122" t="s">
        <v>1858</v>
      </c>
      <c r="B726" s="134" t="str">
        <f>IF(стр.5!BB30&gt;=стр.5!DR30,"ВЕРНО","ОШИБКА")</f>
        <v>ВЕРНО</v>
      </c>
    </row>
    <row r="727" spans="1:2" ht="15.75" x14ac:dyDescent="0.2">
      <c r="A727" s="122" t="s">
        <v>1859</v>
      </c>
      <c r="B727" s="134" t="str">
        <f>IF(стр.5!BB32&gt;=стр.5!DR32,"ВЕРНО","ОШИБКА")</f>
        <v>ВЕРНО</v>
      </c>
    </row>
    <row r="728" spans="1:2" ht="15.75" x14ac:dyDescent="0.2">
      <c r="A728" s="122" t="s">
        <v>1860</v>
      </c>
      <c r="B728" s="134" t="str">
        <f>IF(стр.5!BB6&gt;=стр.5!EB6,"ВЕРНО","ОШИБКА")</f>
        <v>ВЕРНО</v>
      </c>
    </row>
    <row r="729" spans="1:2" ht="15.75" x14ac:dyDescent="0.2">
      <c r="A729" s="122" t="s">
        <v>1861</v>
      </c>
      <c r="B729" s="134" t="str">
        <f>IF(стр.5!BB7&gt;=стр.5!EB7,"ВЕРНО","ОШИБКА")</f>
        <v>ВЕРНО</v>
      </c>
    </row>
    <row r="730" spans="1:2" ht="15.75" x14ac:dyDescent="0.2">
      <c r="A730" s="122" t="s">
        <v>1862</v>
      </c>
      <c r="B730" s="134" t="str">
        <f>IF(стр.5!BB9&gt;=стр.5!EB9,"ВЕРНО","ОШИБКА")</f>
        <v>ВЕРНО</v>
      </c>
    </row>
    <row r="731" spans="1:2" ht="15.75" x14ac:dyDescent="0.2">
      <c r="A731" s="122" t="s">
        <v>1863</v>
      </c>
      <c r="B731" s="134" t="str">
        <f>IF(стр.5!BB11&gt;=стр.5!EB11,"ВЕРНО","ОШИБКА")</f>
        <v>ВЕРНО</v>
      </c>
    </row>
    <row r="732" spans="1:2" ht="15.75" x14ac:dyDescent="0.2">
      <c r="A732" s="122" t="s">
        <v>1864</v>
      </c>
      <c r="B732" s="134" t="str">
        <f>IF(стр.5!BB12&gt;=стр.5!EB12,"ВЕРНО","ОШИБКА")</f>
        <v>ВЕРНО</v>
      </c>
    </row>
    <row r="733" spans="1:2" ht="15.75" x14ac:dyDescent="0.2">
      <c r="A733" s="122" t="s">
        <v>1865</v>
      </c>
      <c r="B733" s="134" t="str">
        <f>IF(стр.5!BB13&gt;=стр.5!EB13,"ВЕРНО","ОШИБКА")</f>
        <v>ВЕРНО</v>
      </c>
    </row>
    <row r="734" spans="1:2" ht="15.75" x14ac:dyDescent="0.2">
      <c r="A734" s="122" t="s">
        <v>1866</v>
      </c>
      <c r="B734" s="134" t="str">
        <f>IF(стр.5!BB14&gt;=стр.5!EB14,"ВЕРНО","ОШИБКА")</f>
        <v>ВЕРНО</v>
      </c>
    </row>
    <row r="735" spans="1:2" ht="15.75" x14ac:dyDescent="0.2">
      <c r="A735" s="122" t="s">
        <v>1867</v>
      </c>
      <c r="B735" s="134" t="str">
        <f>IF(стр.5!BB15&gt;=стр.5!EB15,"ВЕРНО","ОШИБКА")</f>
        <v>ВЕРНО</v>
      </c>
    </row>
    <row r="736" spans="1:2" ht="15.75" x14ac:dyDescent="0.2">
      <c r="A736" s="122" t="s">
        <v>1868</v>
      </c>
      <c r="B736" s="134" t="str">
        <f>IF(стр.5!BB16&gt;=стр.5!EB16,"ВЕРНО","ОШИБКА")</f>
        <v>ВЕРНО</v>
      </c>
    </row>
    <row r="737" spans="1:2" ht="15.75" x14ac:dyDescent="0.2">
      <c r="A737" s="122" t="s">
        <v>1869</v>
      </c>
      <c r="B737" s="134" t="str">
        <f>IF(стр.5!BB17&gt;=стр.5!EB17,"ВЕРНО","ОШИБКА")</f>
        <v>ВЕРНО</v>
      </c>
    </row>
    <row r="738" spans="1:2" ht="15.75" x14ac:dyDescent="0.2">
      <c r="A738" s="122" t="s">
        <v>1870</v>
      </c>
      <c r="B738" s="134" t="str">
        <f>IF(стр.5!BB18&gt;=стр.5!EB18,"ВЕРНО","ОШИБКА")</f>
        <v>ВЕРНО</v>
      </c>
    </row>
    <row r="739" spans="1:2" ht="15.75" x14ac:dyDescent="0.2">
      <c r="A739" s="122" t="s">
        <v>1871</v>
      </c>
      <c r="B739" s="134" t="str">
        <f>IF(стр.5!BB19&gt;=стр.5!EB19,"ВЕРНО","ОШИБКА")</f>
        <v>ВЕРНО</v>
      </c>
    </row>
    <row r="740" spans="1:2" ht="15.75" x14ac:dyDescent="0.2">
      <c r="A740" s="122" t="s">
        <v>1872</v>
      </c>
      <c r="B740" s="134" t="str">
        <f>IF(стр.5!BB20&gt;=стр.5!EB20,"ВЕРНО","ОШИБКА")</f>
        <v>ВЕРНО</v>
      </c>
    </row>
    <row r="741" spans="1:2" ht="15.75" x14ac:dyDescent="0.2">
      <c r="A741" s="122" t="s">
        <v>1873</v>
      </c>
      <c r="B741" s="134" t="str">
        <f>IF(стр.5!BB21&gt;=стр.5!EB21,"ВЕРНО","ОШИБКА")</f>
        <v>ВЕРНО</v>
      </c>
    </row>
    <row r="742" spans="1:2" ht="15.75" x14ac:dyDescent="0.2">
      <c r="A742" s="122" t="s">
        <v>1874</v>
      </c>
      <c r="B742" s="134" t="str">
        <f>IF(стр.5!BB22&gt;=стр.5!EB22,"ВЕРНО","ОШИБКА")</f>
        <v>ВЕРНО</v>
      </c>
    </row>
    <row r="743" spans="1:2" ht="15.75" x14ac:dyDescent="0.2">
      <c r="A743" s="122" t="s">
        <v>1875</v>
      </c>
      <c r="B743" s="134" t="str">
        <f>IF(стр.5!BB24&gt;=стр.5!EB24,"ВЕРНО","ОШИБКА")</f>
        <v>ВЕРНО</v>
      </c>
    </row>
    <row r="744" spans="1:2" ht="15.75" x14ac:dyDescent="0.2">
      <c r="A744" s="122" t="s">
        <v>1876</v>
      </c>
      <c r="B744" s="134" t="str">
        <f>IF(стр.5!BB25&gt;=стр.5!EB25,"ВЕРНО","ОШИБКА")</f>
        <v>ВЕРНО</v>
      </c>
    </row>
    <row r="745" spans="1:2" ht="15.75" x14ac:dyDescent="0.2">
      <c r="A745" s="122" t="s">
        <v>1877</v>
      </c>
      <c r="B745" s="134" t="str">
        <f>IF(стр.5!BB26&gt;=стр.5!EB26,"ВЕРНО","ОШИБКА")</f>
        <v>ВЕРНО</v>
      </c>
    </row>
    <row r="746" spans="1:2" ht="15.75" x14ac:dyDescent="0.2">
      <c r="A746" s="122" t="s">
        <v>1878</v>
      </c>
      <c r="B746" s="134" t="str">
        <f>IF(стр.5!BB27&gt;=стр.5!EB27,"ВЕРНО","ОШИБКА")</f>
        <v>ВЕРНО</v>
      </c>
    </row>
    <row r="747" spans="1:2" ht="15.75" x14ac:dyDescent="0.2">
      <c r="A747" s="122" t="s">
        <v>1879</v>
      </c>
      <c r="B747" s="134" t="str">
        <f>IF(стр.5!BB28&gt;=стр.5!EB28,"ВЕРНО","ОШИБКА")</f>
        <v>ВЕРНО</v>
      </c>
    </row>
    <row r="748" spans="1:2" ht="15.75" x14ac:dyDescent="0.2">
      <c r="A748" s="122" t="s">
        <v>1880</v>
      </c>
      <c r="B748" s="134" t="str">
        <f>IF(стр.5!BB29&gt;=стр.5!EB29,"ВЕРНО","ОШИБКА")</f>
        <v>ВЕРНО</v>
      </c>
    </row>
    <row r="749" spans="1:2" ht="15.75" x14ac:dyDescent="0.2">
      <c r="A749" s="122" t="s">
        <v>1881</v>
      </c>
      <c r="B749" s="134" t="str">
        <f>IF(стр.5!BB30&gt;=стр.5!EB30,"ВЕРНО","ОШИБКА")</f>
        <v>ВЕРНО</v>
      </c>
    </row>
    <row r="750" spans="1:2" ht="15.75" x14ac:dyDescent="0.2">
      <c r="A750" s="122" t="s">
        <v>1882</v>
      </c>
      <c r="B750" s="134" t="str">
        <f>IF(стр.5!BB32&gt;=стр.5!EB32,"ВЕРНО","ОШИБКА")</f>
        <v>ВЕРНО</v>
      </c>
    </row>
    <row r="751" spans="1:2" ht="15.75" x14ac:dyDescent="0.2">
      <c r="A751" s="122" t="s">
        <v>1883</v>
      </c>
      <c r="B751" s="134" t="str">
        <f>IF(стр.5!BB6&gt;=стр.5!EL6,"ВЕРНО","ОШИБКА")</f>
        <v>ВЕРНО</v>
      </c>
    </row>
    <row r="752" spans="1:2" ht="15.75" x14ac:dyDescent="0.2">
      <c r="A752" s="122" t="s">
        <v>1884</v>
      </c>
      <c r="B752" s="134" t="str">
        <f>IF(стр.5!BB7&gt;=стр.5!EL7,"ВЕРНО","ОШИБКА")</f>
        <v>ВЕРНО</v>
      </c>
    </row>
    <row r="753" spans="1:2" ht="15.75" x14ac:dyDescent="0.2">
      <c r="A753" s="122" t="s">
        <v>1885</v>
      </c>
      <c r="B753" s="134" t="str">
        <f>IF(стр.5!BB9&gt;=стр.5!EL9,"ВЕРНО","ОШИБКА")</f>
        <v>ВЕРНО</v>
      </c>
    </row>
    <row r="754" spans="1:2" ht="15.75" x14ac:dyDescent="0.2">
      <c r="A754" s="122" t="s">
        <v>1886</v>
      </c>
      <c r="B754" s="134" t="str">
        <f>IF(стр.5!BB11&gt;=стр.5!EL11,"ВЕРНО","ОШИБКА")</f>
        <v>ВЕРНО</v>
      </c>
    </row>
    <row r="755" spans="1:2" ht="15.75" x14ac:dyDescent="0.2">
      <c r="A755" s="122" t="s">
        <v>1887</v>
      </c>
      <c r="B755" s="134" t="str">
        <f>IF(стр.5!BB12&gt;=стр.5!EL12,"ВЕРНО","ОШИБКА")</f>
        <v>ВЕРНО</v>
      </c>
    </row>
    <row r="756" spans="1:2" ht="15.75" x14ac:dyDescent="0.2">
      <c r="A756" s="122" t="s">
        <v>1888</v>
      </c>
      <c r="B756" s="134" t="str">
        <f>IF(стр.5!BB13&gt;=стр.5!EL13,"ВЕРНО","ОШИБКА")</f>
        <v>ВЕРНО</v>
      </c>
    </row>
    <row r="757" spans="1:2" ht="15.75" x14ac:dyDescent="0.2">
      <c r="A757" s="122" t="s">
        <v>1889</v>
      </c>
      <c r="B757" s="134" t="str">
        <f>IF(стр.5!BB14&gt;=стр.5!EL14,"ВЕРНО","ОШИБКА")</f>
        <v>ВЕРНО</v>
      </c>
    </row>
    <row r="758" spans="1:2" ht="15.75" x14ac:dyDescent="0.2">
      <c r="A758" s="122" t="s">
        <v>1890</v>
      </c>
      <c r="B758" s="134" t="str">
        <f>IF(стр.5!BB15&gt;=стр.5!EL15,"ВЕРНО","ОШИБКА")</f>
        <v>ВЕРНО</v>
      </c>
    </row>
    <row r="759" spans="1:2" ht="15.75" x14ac:dyDescent="0.2">
      <c r="A759" s="122" t="s">
        <v>1891</v>
      </c>
      <c r="B759" s="134" t="str">
        <f>IF(стр.5!BB16&gt;=стр.5!EL16,"ВЕРНО","ОШИБКА")</f>
        <v>ВЕРНО</v>
      </c>
    </row>
    <row r="760" spans="1:2" ht="15.75" x14ac:dyDescent="0.2">
      <c r="A760" s="122" t="s">
        <v>1892</v>
      </c>
      <c r="B760" s="134" t="str">
        <f>IF(стр.5!BB17&gt;=стр.5!EL17,"ВЕРНО","ОШИБКА")</f>
        <v>ВЕРНО</v>
      </c>
    </row>
    <row r="761" spans="1:2" ht="15.75" x14ac:dyDescent="0.2">
      <c r="A761" s="122" t="s">
        <v>1893</v>
      </c>
      <c r="B761" s="134" t="str">
        <f>IF(стр.5!BB18&gt;=стр.5!EL18,"ВЕРНО","ОШИБКА")</f>
        <v>ВЕРНО</v>
      </c>
    </row>
    <row r="762" spans="1:2" ht="15.75" x14ac:dyDescent="0.2">
      <c r="A762" s="122" t="s">
        <v>1894</v>
      </c>
      <c r="B762" s="134" t="str">
        <f>IF(стр.5!BB19&gt;=стр.5!EL19,"ВЕРНО","ОШИБКА")</f>
        <v>ВЕРНО</v>
      </c>
    </row>
    <row r="763" spans="1:2" ht="15.75" x14ac:dyDescent="0.2">
      <c r="A763" s="122" t="s">
        <v>1895</v>
      </c>
      <c r="B763" s="134" t="str">
        <f>IF(стр.5!BB20&gt;=стр.5!EL20,"ВЕРНО","ОШИБКА")</f>
        <v>ВЕРНО</v>
      </c>
    </row>
    <row r="764" spans="1:2" ht="15.75" x14ac:dyDescent="0.2">
      <c r="A764" s="122" t="s">
        <v>1896</v>
      </c>
      <c r="B764" s="134" t="str">
        <f>IF(стр.5!BB21&gt;=стр.5!EL21,"ВЕРНО","ОШИБКА")</f>
        <v>ВЕРНО</v>
      </c>
    </row>
    <row r="765" spans="1:2" ht="15.75" x14ac:dyDescent="0.2">
      <c r="A765" s="122" t="s">
        <v>1897</v>
      </c>
      <c r="B765" s="134" t="str">
        <f>IF(стр.5!BB22&gt;=стр.5!EL22,"ВЕРНО","ОШИБКА")</f>
        <v>ВЕРНО</v>
      </c>
    </row>
    <row r="766" spans="1:2" ht="15.75" x14ac:dyDescent="0.2">
      <c r="A766" s="122" t="s">
        <v>1898</v>
      </c>
      <c r="B766" s="134" t="str">
        <f>IF(стр.5!BB24&gt;=стр.5!EL24,"ВЕРНО","ОШИБКА")</f>
        <v>ВЕРНО</v>
      </c>
    </row>
    <row r="767" spans="1:2" ht="15.75" x14ac:dyDescent="0.2">
      <c r="A767" s="122" t="s">
        <v>1899</v>
      </c>
      <c r="B767" s="134" t="str">
        <f>IF(стр.5!BB25&gt;=стр.5!EL25,"ВЕРНО","ОШИБКА")</f>
        <v>ВЕРНО</v>
      </c>
    </row>
    <row r="768" spans="1:2" ht="15.75" x14ac:dyDescent="0.2">
      <c r="A768" s="122" t="s">
        <v>1900</v>
      </c>
      <c r="B768" s="134" t="str">
        <f>IF(стр.5!BB26&gt;=стр.5!EL26,"ВЕРНО","ОШИБКА")</f>
        <v>ВЕРНО</v>
      </c>
    </row>
    <row r="769" spans="1:2" ht="15.75" x14ac:dyDescent="0.2">
      <c r="A769" s="122" t="s">
        <v>1901</v>
      </c>
      <c r="B769" s="134" t="str">
        <f>IF(стр.5!BB27&gt;=стр.5!EL27,"ВЕРНО","ОШИБКА")</f>
        <v>ВЕРНО</v>
      </c>
    </row>
    <row r="770" spans="1:2" ht="15.75" x14ac:dyDescent="0.2">
      <c r="A770" s="122" t="s">
        <v>1902</v>
      </c>
      <c r="B770" s="134" t="str">
        <f>IF(стр.5!BB28&gt;=стр.5!EL28,"ВЕРНО","ОШИБКА")</f>
        <v>ВЕРНО</v>
      </c>
    </row>
    <row r="771" spans="1:2" ht="15.75" x14ac:dyDescent="0.2">
      <c r="A771" s="122" t="s">
        <v>1903</v>
      </c>
      <c r="B771" s="134" t="str">
        <f>IF(стр.5!BB29&gt;=стр.5!EL29,"ВЕРНО","ОШИБКА")</f>
        <v>ВЕРНО</v>
      </c>
    </row>
    <row r="772" spans="1:2" ht="15.75" x14ac:dyDescent="0.2">
      <c r="A772" s="122" t="s">
        <v>1904</v>
      </c>
      <c r="B772" s="134" t="str">
        <f>IF(стр.5!BB30&gt;=стр.5!EL30,"ВЕРНО","ОШИБКА")</f>
        <v>ВЕРНО</v>
      </c>
    </row>
    <row r="773" spans="1:2" ht="15.75" x14ac:dyDescent="0.2">
      <c r="A773" s="122" t="s">
        <v>1905</v>
      </c>
      <c r="B773" s="134" t="str">
        <f>IF(стр.5!BB32&gt;=стр.5!EL32,"ВЕРНО","ОШИБКА")</f>
        <v>ВЕРНО</v>
      </c>
    </row>
    <row r="774" spans="1:2" ht="15.75" x14ac:dyDescent="0.2">
      <c r="A774" s="122" t="s">
        <v>1906</v>
      </c>
      <c r="B774" s="134" t="str">
        <f>IF(стр.5!BB6&gt;=стр.5!FB6,"ВЕРНО","ОШИБКА")</f>
        <v>ВЕРНО</v>
      </c>
    </row>
    <row r="775" spans="1:2" ht="15.75" x14ac:dyDescent="0.2">
      <c r="A775" s="122" t="s">
        <v>1907</v>
      </c>
      <c r="B775" s="134" t="str">
        <f>IF(стр.5!BB7&gt;=стр.5!FB7,"ВЕРНО","ОШИБКА")</f>
        <v>ВЕРНО</v>
      </c>
    </row>
    <row r="776" spans="1:2" ht="15.75" x14ac:dyDescent="0.2">
      <c r="A776" s="122" t="s">
        <v>1908</v>
      </c>
      <c r="B776" s="134" t="str">
        <f>IF(стр.5!BB9&gt;=стр.5!FB9,"ВЕРНО","ОШИБКА")</f>
        <v>ВЕРНО</v>
      </c>
    </row>
    <row r="777" spans="1:2" ht="15.75" x14ac:dyDescent="0.2">
      <c r="A777" s="122" t="s">
        <v>1909</v>
      </c>
      <c r="B777" s="134" t="str">
        <f>IF(стр.5!BB11&gt;=стр.5!FB11,"ВЕРНО","ОШИБКА")</f>
        <v>ВЕРНО</v>
      </c>
    </row>
    <row r="778" spans="1:2" ht="15.75" x14ac:dyDescent="0.2">
      <c r="A778" s="122" t="s">
        <v>1910</v>
      </c>
      <c r="B778" s="134" t="str">
        <f>IF(стр.5!BB12&gt;=стр.5!FB12,"ВЕРНО","ОШИБКА")</f>
        <v>ВЕРНО</v>
      </c>
    </row>
    <row r="779" spans="1:2" ht="15.75" x14ac:dyDescent="0.2">
      <c r="A779" s="122" t="s">
        <v>1911</v>
      </c>
      <c r="B779" s="134" t="str">
        <f>IF(стр.5!BB13&gt;=стр.5!FB13,"ВЕРНО","ОШИБКА")</f>
        <v>ВЕРНО</v>
      </c>
    </row>
    <row r="780" spans="1:2" ht="15.75" x14ac:dyDescent="0.2">
      <c r="A780" s="122" t="s">
        <v>1912</v>
      </c>
      <c r="B780" s="134" t="str">
        <f>IF(стр.5!BB14&gt;=стр.5!FB14,"ВЕРНО","ОШИБКА")</f>
        <v>ВЕРНО</v>
      </c>
    </row>
    <row r="781" spans="1:2" ht="15.75" x14ac:dyDescent="0.2">
      <c r="A781" s="122" t="s">
        <v>1913</v>
      </c>
      <c r="B781" s="134" t="str">
        <f>IF(стр.5!BB15&gt;=стр.5!FB15,"ВЕРНО","ОШИБКА")</f>
        <v>ВЕРНО</v>
      </c>
    </row>
    <row r="782" spans="1:2" ht="15.75" x14ac:dyDescent="0.2">
      <c r="A782" s="122" t="s">
        <v>1914</v>
      </c>
      <c r="B782" s="134" t="str">
        <f>IF(стр.5!BB16&gt;=стр.5!FB16,"ВЕРНО","ОШИБКА")</f>
        <v>ВЕРНО</v>
      </c>
    </row>
    <row r="783" spans="1:2" ht="15.75" x14ac:dyDescent="0.2">
      <c r="A783" s="122" t="s">
        <v>1915</v>
      </c>
      <c r="B783" s="134" t="str">
        <f>IF(стр.5!BB17&gt;=стр.5!FB17,"ВЕРНО","ОШИБКА")</f>
        <v>ВЕРНО</v>
      </c>
    </row>
    <row r="784" spans="1:2" ht="15.75" x14ac:dyDescent="0.2">
      <c r="A784" s="122" t="s">
        <v>1916</v>
      </c>
      <c r="B784" s="134" t="str">
        <f>IF(стр.5!BB18&gt;=стр.5!FB18,"ВЕРНО","ОШИБКА")</f>
        <v>ВЕРНО</v>
      </c>
    </row>
    <row r="785" spans="1:2" ht="15.75" x14ac:dyDescent="0.2">
      <c r="A785" s="122" t="s">
        <v>1917</v>
      </c>
      <c r="B785" s="134" t="str">
        <f>IF(стр.5!BB19&gt;=стр.5!FB19,"ВЕРНО","ОШИБКА")</f>
        <v>ВЕРНО</v>
      </c>
    </row>
    <row r="786" spans="1:2" ht="15.75" x14ac:dyDescent="0.2">
      <c r="A786" s="122" t="s">
        <v>1918</v>
      </c>
      <c r="B786" s="134" t="str">
        <f>IF(стр.5!BB20&gt;=стр.5!FB20,"ВЕРНО","ОШИБКА")</f>
        <v>ВЕРНО</v>
      </c>
    </row>
    <row r="787" spans="1:2" ht="15.75" x14ac:dyDescent="0.2">
      <c r="A787" s="122" t="s">
        <v>1919</v>
      </c>
      <c r="B787" s="134" t="str">
        <f>IF(стр.5!BB21&gt;=стр.5!FB21,"ВЕРНО","ОШИБКА")</f>
        <v>ВЕРНО</v>
      </c>
    </row>
    <row r="788" spans="1:2" ht="15.75" x14ac:dyDescent="0.2">
      <c r="A788" s="122" t="s">
        <v>1920</v>
      </c>
      <c r="B788" s="134" t="str">
        <f>IF(стр.5!BB22&gt;=стр.5!FB22,"ВЕРНО","ОШИБКА")</f>
        <v>ВЕРНО</v>
      </c>
    </row>
    <row r="789" spans="1:2" ht="15.75" x14ac:dyDescent="0.2">
      <c r="A789" s="122" t="s">
        <v>1921</v>
      </c>
      <c r="B789" s="134" t="str">
        <f>IF(стр.5!BB24&gt;=стр.5!FB24,"ВЕРНО","ОШИБКА")</f>
        <v>ВЕРНО</v>
      </c>
    </row>
    <row r="790" spans="1:2" ht="15.75" x14ac:dyDescent="0.2">
      <c r="A790" s="122" t="s">
        <v>1922</v>
      </c>
      <c r="B790" s="134" t="str">
        <f>IF(стр.5!BB25&gt;=стр.5!FB25,"ВЕРНО","ОШИБКА")</f>
        <v>ВЕРНО</v>
      </c>
    </row>
    <row r="791" spans="1:2" ht="15.75" x14ac:dyDescent="0.2">
      <c r="A791" s="122" t="s">
        <v>1923</v>
      </c>
      <c r="B791" s="134" t="str">
        <f>IF(стр.5!BB26&gt;=стр.5!FB26,"ВЕРНО","ОШИБКА")</f>
        <v>ВЕРНО</v>
      </c>
    </row>
    <row r="792" spans="1:2" ht="15.75" x14ac:dyDescent="0.2">
      <c r="A792" s="122" t="s">
        <v>1924</v>
      </c>
      <c r="B792" s="134" t="str">
        <f>IF(стр.5!BB27&gt;=стр.5!FB27,"ВЕРНО","ОШИБКА")</f>
        <v>ВЕРНО</v>
      </c>
    </row>
    <row r="793" spans="1:2" ht="15.75" x14ac:dyDescent="0.2">
      <c r="A793" s="122" t="s">
        <v>1925</v>
      </c>
      <c r="B793" s="134" t="str">
        <f>IF(стр.5!BB28&gt;=стр.5!FB28,"ВЕРНО","ОШИБКА")</f>
        <v>ВЕРНО</v>
      </c>
    </row>
    <row r="794" spans="1:2" ht="15.75" x14ac:dyDescent="0.2">
      <c r="A794" s="122" t="s">
        <v>1926</v>
      </c>
      <c r="B794" s="134" t="str">
        <f>IF(стр.5!BB29&gt;=стр.5!FB29,"ВЕРНО","ОШИБКА")</f>
        <v>ВЕРНО</v>
      </c>
    </row>
    <row r="795" spans="1:2" ht="15.75" x14ac:dyDescent="0.2">
      <c r="A795" s="122" t="s">
        <v>1927</v>
      </c>
      <c r="B795" s="134" t="str">
        <f>IF(стр.5!BB30&gt;=стр.5!FB30,"ВЕРНО","ОШИБКА")</f>
        <v>ВЕРНО</v>
      </c>
    </row>
    <row r="796" spans="1:2" ht="15.75" x14ac:dyDescent="0.2">
      <c r="A796" s="122" t="s">
        <v>1928</v>
      </c>
      <c r="B796" s="134" t="str">
        <f>IF(стр.5!BB32&gt;=стр.5!FB32,"ВЕРНО","ОШИБКА")</f>
        <v>ВЕРНО</v>
      </c>
    </row>
    <row r="797" spans="1:2" ht="15.75" x14ac:dyDescent="0.2">
      <c r="A797" s="122" t="s">
        <v>807</v>
      </c>
      <c r="B797" s="134" t="str">
        <f>IF(стр.5!BB6&gt;=стр.2!EE27,"ВЕРНО","ОШИБКА")</f>
        <v>ВЕРНО</v>
      </c>
    </row>
    <row r="798" spans="1:2" ht="15.75" x14ac:dyDescent="0.2">
      <c r="A798" s="122" t="s">
        <v>1929</v>
      </c>
      <c r="B798" s="134" t="str">
        <f>IF(стр.5!BB6=SUM(стр.5!BJ6,стр.5!BT6,стр.5!CD6,стр.5!CL6,стр.5!CV6),"ВЕРНО","ОШИБКА")</f>
        <v>ВЕРНО</v>
      </c>
    </row>
    <row r="799" spans="1:2" ht="15.75" x14ac:dyDescent="0.2">
      <c r="A799" s="122" t="s">
        <v>1930</v>
      </c>
      <c r="B799" s="134" t="str">
        <f>IF(стр.5!BB7=SUM(стр.5!BJ7,стр.5!BT7,стр.5!CD7,стр.5!CL7,стр.5!CV7),"ВЕРНО","ОШИБКА")</f>
        <v>ВЕРНО</v>
      </c>
    </row>
    <row r="800" spans="1:2" ht="15.75" x14ac:dyDescent="0.2">
      <c r="A800" s="122" t="s">
        <v>1931</v>
      </c>
      <c r="B800" s="134" t="str">
        <f>IF(стр.5!BB9=SUM(стр.5!BJ9,стр.5!BT9,стр.5!CD9,стр.5!CL9,стр.5!CV9),"ВЕРНО","ОШИБКА")</f>
        <v>ВЕРНО</v>
      </c>
    </row>
    <row r="801" spans="1:2" ht="15.75" x14ac:dyDescent="0.2">
      <c r="A801" s="122" t="s">
        <v>1932</v>
      </c>
      <c r="B801" s="134" t="str">
        <f>IF(стр.5!BB11=SUM(стр.5!BJ11,стр.5!BT11,стр.5!CD11,стр.5!CL11,стр.5!CV11),"ВЕРНО","ОШИБКА")</f>
        <v>ВЕРНО</v>
      </c>
    </row>
    <row r="802" spans="1:2" ht="15.75" x14ac:dyDescent="0.2">
      <c r="A802" s="122" t="s">
        <v>1933</v>
      </c>
      <c r="B802" s="134" t="str">
        <f>IF(стр.5!BB12=SUM(стр.5!BJ12,стр.5!BT12,стр.5!CD12,стр.5!CL12,стр.5!CV12),"ВЕРНО","ОШИБКА")</f>
        <v>ВЕРНО</v>
      </c>
    </row>
    <row r="803" spans="1:2" ht="15.75" x14ac:dyDescent="0.2">
      <c r="A803" s="122" t="s">
        <v>1934</v>
      </c>
      <c r="B803" s="134" t="str">
        <f>IF(стр.5!BB13=SUM(стр.5!BJ13,стр.5!BT13,стр.5!CD13,стр.5!CL13,стр.5!CV13),"ВЕРНО","ОШИБКА")</f>
        <v>ВЕРНО</v>
      </c>
    </row>
    <row r="804" spans="1:2" ht="15.75" x14ac:dyDescent="0.2">
      <c r="A804" s="122" t="s">
        <v>1935</v>
      </c>
      <c r="B804" s="134" t="str">
        <f>IF(стр.5!BB14=SUM(стр.5!BJ14,стр.5!BT14,стр.5!CD14,стр.5!CL14,стр.5!CV14),"ВЕРНО","ОШИБКА")</f>
        <v>ВЕРНО</v>
      </c>
    </row>
    <row r="805" spans="1:2" ht="15.75" x14ac:dyDescent="0.2">
      <c r="A805" s="122" t="s">
        <v>1936</v>
      </c>
      <c r="B805" s="134" t="str">
        <f>IF(стр.5!BB15=SUM(стр.5!BJ15,стр.5!BT15,стр.5!CD15,стр.5!CL15,стр.5!CV15),"ВЕРНО","ОШИБКА")</f>
        <v>ВЕРНО</v>
      </c>
    </row>
    <row r="806" spans="1:2" ht="15.75" x14ac:dyDescent="0.2">
      <c r="A806" s="122" t="s">
        <v>1937</v>
      </c>
      <c r="B806" s="134" t="str">
        <f>IF(стр.5!BB16=SUM(стр.5!BJ16,стр.5!BT16,стр.5!CD16,стр.5!CL16,стр.5!CV16),"ВЕРНО","ОШИБКА")</f>
        <v>ВЕРНО</v>
      </c>
    </row>
    <row r="807" spans="1:2" ht="15.75" x14ac:dyDescent="0.2">
      <c r="A807" s="122" t="s">
        <v>1938</v>
      </c>
      <c r="B807" s="134" t="str">
        <f>IF(стр.5!BB17=SUM(стр.5!BJ17,стр.5!BT17,стр.5!CD17,стр.5!CL17,стр.5!CV17),"ВЕРНО","ОШИБКА")</f>
        <v>ВЕРНО</v>
      </c>
    </row>
    <row r="808" spans="1:2" ht="15.75" x14ac:dyDescent="0.2">
      <c r="A808" s="122" t="s">
        <v>1939</v>
      </c>
      <c r="B808" s="134" t="str">
        <f>IF(стр.5!BB18=SUM(стр.5!BJ18,стр.5!BT18,стр.5!CD18,стр.5!CL18,стр.5!CV18),"ВЕРНО","ОШИБКА")</f>
        <v>ВЕРНО</v>
      </c>
    </row>
    <row r="809" spans="1:2" ht="15.75" x14ac:dyDescent="0.2">
      <c r="A809" s="122" t="s">
        <v>1940</v>
      </c>
      <c r="B809" s="134" t="str">
        <f>IF(стр.5!BB19=SUM(стр.5!BJ19,стр.5!BT19,стр.5!CD19,стр.5!CL19,стр.5!CV19),"ВЕРНО","ОШИБКА")</f>
        <v>ВЕРНО</v>
      </c>
    </row>
    <row r="810" spans="1:2" ht="15.75" x14ac:dyDescent="0.2">
      <c r="A810" s="122" t="s">
        <v>1941</v>
      </c>
      <c r="B810" s="134" t="str">
        <f>IF(стр.5!BB20=SUM(стр.5!BJ20,стр.5!BT20,стр.5!CD20,стр.5!CL20,стр.5!CV20),"ВЕРНО","ОШИБКА")</f>
        <v>ВЕРНО</v>
      </c>
    </row>
    <row r="811" spans="1:2" ht="15.75" x14ac:dyDescent="0.2">
      <c r="A811" s="122" t="s">
        <v>1942</v>
      </c>
      <c r="B811" s="134" t="str">
        <f>IF(стр.5!BB21=SUM(стр.5!BJ21,стр.5!BT21,стр.5!CD21,стр.5!CL21,стр.5!CV21),"ВЕРНО","ОШИБКА")</f>
        <v>ВЕРНО</v>
      </c>
    </row>
    <row r="812" spans="1:2" ht="15.75" x14ac:dyDescent="0.2">
      <c r="A812" s="122" t="s">
        <v>1943</v>
      </c>
      <c r="B812" s="134" t="str">
        <f>IF(стр.5!BB22=SUM(стр.5!BJ22,стр.5!BT22,стр.5!CD22,стр.5!CL22,стр.5!CV22),"ВЕРНО","ОШИБКА")</f>
        <v>ВЕРНО</v>
      </c>
    </row>
    <row r="813" spans="1:2" ht="15.75" x14ac:dyDescent="0.2">
      <c r="A813" s="122" t="s">
        <v>1944</v>
      </c>
      <c r="B813" s="134" t="str">
        <f>IF(стр.5!BB24=SUM(стр.5!BJ24,стр.5!BT24,стр.5!CD24,стр.5!CL24,стр.5!CV24),"ВЕРНО","ОШИБКА")</f>
        <v>ВЕРНО</v>
      </c>
    </row>
    <row r="814" spans="1:2" ht="15.75" x14ac:dyDescent="0.2">
      <c r="A814" s="122" t="s">
        <v>1945</v>
      </c>
      <c r="B814" s="134" t="str">
        <f>IF(стр.5!BB25=SUM(стр.5!BJ25,стр.5!BT25,стр.5!CD25,стр.5!CL25,стр.5!CV25),"ВЕРНО","ОШИБКА")</f>
        <v>ВЕРНО</v>
      </c>
    </row>
    <row r="815" spans="1:2" ht="15.75" x14ac:dyDescent="0.2">
      <c r="A815" s="122" t="s">
        <v>1946</v>
      </c>
      <c r="B815" s="134" t="str">
        <f>IF(стр.5!BB26=SUM(стр.5!BJ26,стр.5!BT26,стр.5!CD26,стр.5!CL26,стр.5!CV26),"ВЕРНО","ОШИБКА")</f>
        <v>ВЕРНО</v>
      </c>
    </row>
    <row r="816" spans="1:2" ht="15.75" x14ac:dyDescent="0.2">
      <c r="A816" s="122" t="s">
        <v>1947</v>
      </c>
      <c r="B816" s="134" t="str">
        <f>IF(стр.5!BB27=SUM(стр.5!BJ27,стр.5!BT27,стр.5!CD27,стр.5!CL27,стр.5!CV27),"ВЕРНО","ОШИБКА")</f>
        <v>ВЕРНО</v>
      </c>
    </row>
    <row r="817" spans="1:2" ht="15.75" x14ac:dyDescent="0.2">
      <c r="A817" s="122" t="s">
        <v>1948</v>
      </c>
      <c r="B817" s="134" t="str">
        <f>IF(стр.5!BB28=SUM(стр.5!BJ28,стр.5!BT28,стр.5!CD28,стр.5!CL28,стр.5!CV28),"ВЕРНО","ОШИБКА")</f>
        <v>ВЕРНО</v>
      </c>
    </row>
    <row r="818" spans="1:2" ht="15.75" x14ac:dyDescent="0.2">
      <c r="A818" s="122" t="s">
        <v>1949</v>
      </c>
      <c r="B818" s="134" t="str">
        <f>IF(стр.5!BB29=SUM(стр.5!BJ29,стр.5!BT29,стр.5!CD29,стр.5!CL29,стр.5!CV29),"ВЕРНО","ОШИБКА")</f>
        <v>ВЕРНО</v>
      </c>
    </row>
    <row r="819" spans="1:2" ht="15.75" x14ac:dyDescent="0.2">
      <c r="A819" s="122" t="s">
        <v>1950</v>
      </c>
      <c r="B819" s="134" t="str">
        <f>IF(стр.5!BB30=SUM(стр.5!BJ30,стр.5!BT30,стр.5!CD30,стр.5!CL30,стр.5!CV30),"ВЕРНО","ОШИБКА")</f>
        <v>ВЕРНО</v>
      </c>
    </row>
    <row r="820" spans="1:2" ht="16.5" thickBot="1" x14ac:dyDescent="0.25">
      <c r="A820" s="123" t="s">
        <v>1951</v>
      </c>
      <c r="B820" s="134" t="str">
        <f>IF(стр.5!BB32=SUM(стр.5!BJ32,стр.5!BT32,стр.5!CD32,стр.5!CL32,стр.5!CV32),"ВЕРНО","ОШИБКА")</f>
        <v>ВЕРНО</v>
      </c>
    </row>
    <row r="821" spans="1:2" ht="16.5" thickBot="1" x14ac:dyDescent="0.3">
      <c r="A821" s="128" t="s">
        <v>808</v>
      </c>
      <c r="B821" s="133">
        <f>COUNTIF(B822:B995,"ОШИБКА")</f>
        <v>0</v>
      </c>
    </row>
    <row r="822" spans="1:2" ht="15.75" x14ac:dyDescent="0.2">
      <c r="A822" s="126" t="s">
        <v>1403</v>
      </c>
      <c r="B822" s="134" t="str">
        <f>IF(стр.6!AZ7&gt;=стр.6!AZ8,"ВЕРНО","ОШИБКА")</f>
        <v>ВЕРНО</v>
      </c>
    </row>
    <row r="823" spans="1:2" ht="15.75" x14ac:dyDescent="0.2">
      <c r="A823" s="122" t="s">
        <v>1404</v>
      </c>
      <c r="B823" s="134" t="str">
        <f>IF(стр.6!BL7&gt;=стр.6!BL8,"ВЕРНО","ОШИБКА")</f>
        <v>ВЕРНО</v>
      </c>
    </row>
    <row r="824" spans="1:2" ht="15.75" x14ac:dyDescent="0.2">
      <c r="A824" s="122" t="s">
        <v>1405</v>
      </c>
      <c r="B824" s="134" t="str">
        <f>IF(стр.6!BU7&gt;=стр.6!BU8,"ВЕРНО","ОШИБКА")</f>
        <v>ВЕРНО</v>
      </c>
    </row>
    <row r="825" spans="1:2" ht="15.75" x14ac:dyDescent="0.2">
      <c r="A825" s="122" t="s">
        <v>1406</v>
      </c>
      <c r="B825" s="134" t="str">
        <f>IF(стр.6!CF7&gt;=стр.6!CF8,"ВЕРНО","ОШИБКА")</f>
        <v>ВЕРНО</v>
      </c>
    </row>
    <row r="826" spans="1:2" ht="15.75" x14ac:dyDescent="0.2">
      <c r="A826" s="122" t="s">
        <v>1407</v>
      </c>
      <c r="B826" s="134" t="str">
        <f>IF(стр.6!CS7&gt;=стр.6!CS8,"ВЕРНО","ОШИБКА")</f>
        <v>ВЕРНО</v>
      </c>
    </row>
    <row r="827" spans="1:2" ht="15.75" x14ac:dyDescent="0.2">
      <c r="A827" s="122" t="s">
        <v>1408</v>
      </c>
      <c r="B827" s="134" t="str">
        <f>IF(стр.6!DF7&gt;=стр.6!DF8,"ВЕРНО","ОШИБКА")</f>
        <v>ВЕРНО</v>
      </c>
    </row>
    <row r="828" spans="1:2" ht="15.75" x14ac:dyDescent="0.2">
      <c r="A828" s="122" t="s">
        <v>1409</v>
      </c>
      <c r="B828" s="134" t="str">
        <f>IF(стр.6!DS7&gt;=стр.6!DS8,"ВЕРНО","ОШИБКА")</f>
        <v>ВЕРНО</v>
      </c>
    </row>
    <row r="829" spans="1:2" ht="15.75" x14ac:dyDescent="0.2">
      <c r="A829" s="122" t="s">
        <v>1410</v>
      </c>
      <c r="B829" s="134" t="str">
        <f>IF(стр.6!EF7&gt;=стр.6!EF8,"ВЕРНО","ОШИБКА")</f>
        <v>ВЕРНО</v>
      </c>
    </row>
    <row r="830" spans="1:2" ht="15.75" x14ac:dyDescent="0.2">
      <c r="A830" s="122" t="s">
        <v>1411</v>
      </c>
      <c r="B830" s="134" t="str">
        <f>IF(стр.6!ES7&gt;=стр.6!ES8,"ВЕРНО","ОШИБКА")</f>
        <v>ВЕРНО</v>
      </c>
    </row>
    <row r="831" spans="1:2" ht="15.75" x14ac:dyDescent="0.2">
      <c r="A831" s="122" t="s">
        <v>1412</v>
      </c>
      <c r="B831" s="134" t="str">
        <f>IF(стр.6!AZ7&gt;=стр.6!AZ9,"ВЕРНО","ОШИБКА")</f>
        <v>ВЕРНО</v>
      </c>
    </row>
    <row r="832" spans="1:2" ht="15.75" x14ac:dyDescent="0.2">
      <c r="A832" s="122" t="s">
        <v>1413</v>
      </c>
      <c r="B832" s="134" t="str">
        <f>IF(стр.6!BL7&gt;=стр.6!BL9,"ВЕРНО","ОШИБКА")</f>
        <v>ВЕРНО</v>
      </c>
    </row>
    <row r="833" spans="1:2" ht="15.75" x14ac:dyDescent="0.2">
      <c r="A833" s="122" t="s">
        <v>1414</v>
      </c>
      <c r="B833" s="134" t="str">
        <f>IF(стр.6!BU7&gt;=стр.6!BU9,"ВЕРНО","ОШИБКА")</f>
        <v>ВЕРНО</v>
      </c>
    </row>
    <row r="834" spans="1:2" ht="15.75" x14ac:dyDescent="0.2">
      <c r="A834" s="122" t="s">
        <v>1415</v>
      </c>
      <c r="B834" s="134" t="str">
        <f>IF(стр.6!CF7&gt;=стр.6!CF9,"ВЕРНО","ОШИБКА")</f>
        <v>ВЕРНО</v>
      </c>
    </row>
    <row r="835" spans="1:2" ht="15.75" x14ac:dyDescent="0.2">
      <c r="A835" s="122" t="s">
        <v>1416</v>
      </c>
      <c r="B835" s="134" t="str">
        <f>IF(стр.6!CS7&gt;=стр.6!CS9,"ВЕРНО","ОШИБКА")</f>
        <v>ВЕРНО</v>
      </c>
    </row>
    <row r="836" spans="1:2" ht="15.75" x14ac:dyDescent="0.2">
      <c r="A836" s="122" t="s">
        <v>1417</v>
      </c>
      <c r="B836" s="134" t="str">
        <f>IF(стр.6!DF7&gt;=стр.6!DF9,"ВЕРНО","ОШИБКА")</f>
        <v>ВЕРНО</v>
      </c>
    </row>
    <row r="837" spans="1:2" ht="15.75" x14ac:dyDescent="0.2">
      <c r="A837" s="122" t="s">
        <v>1418</v>
      </c>
      <c r="B837" s="134" t="str">
        <f>IF(стр.6!DS7&gt;=стр.6!DS9,"ВЕРНО","ОШИБКА")</f>
        <v>ВЕРНО</v>
      </c>
    </row>
    <row r="838" spans="1:2" ht="15.75" x14ac:dyDescent="0.2">
      <c r="A838" s="122" t="s">
        <v>1419</v>
      </c>
      <c r="B838" s="134" t="str">
        <f>IF(стр.6!EF7&gt;=стр.6!EF9,"ВЕРНО","ОШИБКА")</f>
        <v>ВЕРНО</v>
      </c>
    </row>
    <row r="839" spans="1:2" ht="15.75" x14ac:dyDescent="0.2">
      <c r="A839" s="122" t="s">
        <v>1420</v>
      </c>
      <c r="B839" s="134" t="str">
        <f>IF(стр.6!ES7&gt;=стр.6!ES9,"ВЕРНО","ОШИБКА")</f>
        <v>ВЕРНО</v>
      </c>
    </row>
    <row r="840" spans="1:2" ht="15.75" x14ac:dyDescent="0.2">
      <c r="A840" s="122" t="s">
        <v>1421</v>
      </c>
      <c r="B840" s="134" t="str">
        <f>IF(стр.6!AZ7&gt;=стр.6!AZ10,"ВЕРНО","ОШИБКА")</f>
        <v>ВЕРНО</v>
      </c>
    </row>
    <row r="841" spans="1:2" ht="15.75" x14ac:dyDescent="0.2">
      <c r="A841" s="122" t="s">
        <v>1422</v>
      </c>
      <c r="B841" s="134" t="str">
        <f>IF(стр.6!BL7&gt;=стр.6!BL10,"ВЕРНО","ОШИБКА")</f>
        <v>ВЕРНО</v>
      </c>
    </row>
    <row r="842" spans="1:2" ht="15.75" x14ac:dyDescent="0.2">
      <c r="A842" s="122" t="s">
        <v>1423</v>
      </c>
      <c r="B842" s="134" t="str">
        <f>IF(стр.6!BU7&gt;=стр.6!BU10,"ВЕРНО","ОШИБКА")</f>
        <v>ВЕРНО</v>
      </c>
    </row>
    <row r="843" spans="1:2" ht="15.75" x14ac:dyDescent="0.2">
      <c r="A843" s="122" t="s">
        <v>1424</v>
      </c>
      <c r="B843" s="134" t="str">
        <f>IF(стр.6!CF7&gt;=стр.6!CF10,"ВЕРНО","ОШИБКА")</f>
        <v>ВЕРНО</v>
      </c>
    </row>
    <row r="844" spans="1:2" ht="15.75" x14ac:dyDescent="0.2">
      <c r="A844" s="122" t="s">
        <v>1425</v>
      </c>
      <c r="B844" s="134" t="str">
        <f>IF(стр.6!CS7&gt;=стр.6!CS10,"ВЕРНО","ОШИБКА")</f>
        <v>ВЕРНО</v>
      </c>
    </row>
    <row r="845" spans="1:2" ht="15.75" x14ac:dyDescent="0.2">
      <c r="A845" s="122" t="s">
        <v>1426</v>
      </c>
      <c r="B845" s="134" t="str">
        <f>IF(стр.6!DF7&gt;=стр.6!DF10,"ВЕРНО","ОШИБКА")</f>
        <v>ВЕРНО</v>
      </c>
    </row>
    <row r="846" spans="1:2" ht="15.75" x14ac:dyDescent="0.2">
      <c r="A846" s="122" t="s">
        <v>1427</v>
      </c>
      <c r="B846" s="134" t="str">
        <f>IF(стр.6!DS7&gt;=стр.6!DS10,"ВЕРНО","ОШИБКА")</f>
        <v>ВЕРНО</v>
      </c>
    </row>
    <row r="847" spans="1:2" ht="15.75" x14ac:dyDescent="0.2">
      <c r="A847" s="122" t="s">
        <v>1428</v>
      </c>
      <c r="B847" s="134" t="str">
        <f>IF(стр.6!EF7&gt;=стр.6!EF10,"ВЕРНО","ОШИБКА")</f>
        <v>ВЕРНО</v>
      </c>
    </row>
    <row r="848" spans="1:2" ht="15.75" x14ac:dyDescent="0.2">
      <c r="A848" s="122" t="s">
        <v>1429</v>
      </c>
      <c r="B848" s="134" t="str">
        <f>IF(стр.6!ES7&gt;=стр.6!ES10,"ВЕРНО","ОШИБКА")</f>
        <v>ВЕРНО</v>
      </c>
    </row>
    <row r="849" spans="1:2" ht="15.75" x14ac:dyDescent="0.2">
      <c r="A849" s="122" t="s">
        <v>1430</v>
      </c>
      <c r="B849" s="134" t="str">
        <f>IF(стр.6!AZ7&gt;=стр.6!AZ11,"ВЕРНО","ОШИБКА")</f>
        <v>ВЕРНО</v>
      </c>
    </row>
    <row r="850" spans="1:2" ht="15.75" x14ac:dyDescent="0.2">
      <c r="A850" s="122" t="s">
        <v>1431</v>
      </c>
      <c r="B850" s="134" t="str">
        <f>IF(стр.6!BL7&gt;=стр.6!BL11,"ВЕРНО","ОШИБКА")</f>
        <v>ВЕРНО</v>
      </c>
    </row>
    <row r="851" spans="1:2" ht="15.75" x14ac:dyDescent="0.2">
      <c r="A851" s="122" t="s">
        <v>1432</v>
      </c>
      <c r="B851" s="134" t="str">
        <f>IF(стр.6!BU7&gt;=стр.6!BU11,"ВЕРНО","ОШИБКА")</f>
        <v>ВЕРНО</v>
      </c>
    </row>
    <row r="852" spans="1:2" ht="15.75" x14ac:dyDescent="0.2">
      <c r="A852" s="122" t="s">
        <v>1433</v>
      </c>
      <c r="B852" s="134" t="str">
        <f>IF(стр.6!CF7&gt;=стр.6!CF11,"ВЕРНО","ОШИБКА")</f>
        <v>ВЕРНО</v>
      </c>
    </row>
    <row r="853" spans="1:2" ht="15.75" x14ac:dyDescent="0.2">
      <c r="A853" s="122" t="s">
        <v>1434</v>
      </c>
      <c r="B853" s="134" t="str">
        <f>IF(стр.6!CS7&gt;=стр.6!CS11,"ВЕРНО","ОШИБКА")</f>
        <v>ВЕРНО</v>
      </c>
    </row>
    <row r="854" spans="1:2" ht="15.75" x14ac:dyDescent="0.2">
      <c r="A854" s="122" t="s">
        <v>1435</v>
      </c>
      <c r="B854" s="134" t="str">
        <f>IF(стр.6!DF7&gt;=стр.6!DF11,"ВЕРНО","ОШИБКА")</f>
        <v>ВЕРНО</v>
      </c>
    </row>
    <row r="855" spans="1:2" ht="15.75" x14ac:dyDescent="0.2">
      <c r="A855" s="122" t="s">
        <v>1436</v>
      </c>
      <c r="B855" s="134" t="str">
        <f>IF(стр.6!DS7&gt;=стр.6!DS11,"ВЕРНО","ОШИБКА")</f>
        <v>ВЕРНО</v>
      </c>
    </row>
    <row r="856" spans="1:2" ht="15.75" x14ac:dyDescent="0.2">
      <c r="A856" s="122" t="s">
        <v>1437</v>
      </c>
      <c r="B856" s="134" t="str">
        <f>IF(стр.6!EF7&gt;=стр.6!EF11,"ВЕРНО","ОШИБКА")</f>
        <v>ВЕРНО</v>
      </c>
    </row>
    <row r="857" spans="1:2" ht="15.75" x14ac:dyDescent="0.2">
      <c r="A857" s="122" t="s">
        <v>1438</v>
      </c>
      <c r="B857" s="134" t="str">
        <f>IF(стр.6!ES7&gt;=стр.6!ES11,"ВЕРНО","ОШИБКА")</f>
        <v>ВЕРНО</v>
      </c>
    </row>
    <row r="858" spans="1:2" ht="15.75" x14ac:dyDescent="0.2">
      <c r="A858" s="122" t="s">
        <v>1439</v>
      </c>
      <c r="B858" s="134" t="str">
        <f>IF(стр.6!AZ7&gt;=стр.6!AZ12,"ВЕРНО","ОШИБКА")</f>
        <v>ВЕРНО</v>
      </c>
    </row>
    <row r="859" spans="1:2" ht="15.75" x14ac:dyDescent="0.2">
      <c r="A859" s="122" t="s">
        <v>1440</v>
      </c>
      <c r="B859" s="134" t="str">
        <f>IF(стр.6!BL7&gt;=стр.6!BL12,"ВЕРНО","ОШИБКА")</f>
        <v>ВЕРНО</v>
      </c>
    </row>
    <row r="860" spans="1:2" ht="15.75" x14ac:dyDescent="0.2">
      <c r="A860" s="122" t="s">
        <v>1441</v>
      </c>
      <c r="B860" s="134" t="str">
        <f>IF(стр.6!BU7&gt;=стр.6!BU12,"ВЕРНО","ОШИБКА")</f>
        <v>ВЕРНО</v>
      </c>
    </row>
    <row r="861" spans="1:2" ht="15.75" x14ac:dyDescent="0.2">
      <c r="A861" s="122" t="s">
        <v>1442</v>
      </c>
      <c r="B861" s="134" t="str">
        <f>IF(стр.6!CF7&gt;=стр.6!CF12,"ВЕРНО","ОШИБКА")</f>
        <v>ВЕРНО</v>
      </c>
    </row>
    <row r="862" spans="1:2" ht="15.75" x14ac:dyDescent="0.2">
      <c r="A862" s="122" t="s">
        <v>1443</v>
      </c>
      <c r="B862" s="134" t="str">
        <f>IF(стр.6!CS7&gt;=стр.6!CS12,"ВЕРНО","ОШИБКА")</f>
        <v>ВЕРНО</v>
      </c>
    </row>
    <row r="863" spans="1:2" ht="15.75" x14ac:dyDescent="0.2">
      <c r="A863" s="122" t="s">
        <v>1444</v>
      </c>
      <c r="B863" s="134" t="str">
        <f>IF(стр.6!DF7&gt;=стр.6!DF12,"ВЕРНО","ОШИБКА")</f>
        <v>ВЕРНО</v>
      </c>
    </row>
    <row r="864" spans="1:2" ht="15.75" x14ac:dyDescent="0.2">
      <c r="A864" s="122" t="s">
        <v>1445</v>
      </c>
      <c r="B864" s="134" t="str">
        <f>IF(стр.6!DS7&gt;=стр.6!DS12,"ВЕРНО","ОШИБКА")</f>
        <v>ВЕРНО</v>
      </c>
    </row>
    <row r="865" spans="1:2" ht="15.75" x14ac:dyDescent="0.2">
      <c r="A865" s="122" t="s">
        <v>1446</v>
      </c>
      <c r="B865" s="134" t="str">
        <f>IF(стр.6!EF7&gt;=стр.6!EF12,"ВЕРНО","ОШИБКА")</f>
        <v>ВЕРНО</v>
      </c>
    </row>
    <row r="866" spans="1:2" ht="15.75" x14ac:dyDescent="0.2">
      <c r="A866" s="122" t="s">
        <v>1447</v>
      </c>
      <c r="B866" s="134" t="str">
        <f>IF(стр.6!ES7&gt;=стр.6!ES12,"ВЕРНО","ОШИБКА")</f>
        <v>ВЕРНО</v>
      </c>
    </row>
    <row r="867" spans="1:2" ht="15.75" x14ac:dyDescent="0.2">
      <c r="A867" s="122" t="s">
        <v>1448</v>
      </c>
      <c r="B867" s="134" t="str">
        <f>IF(стр.6!AZ7&gt;=стр.6!AZ13,"ВЕРНО","ОШИБКА")</f>
        <v>ВЕРНО</v>
      </c>
    </row>
    <row r="868" spans="1:2" ht="15.75" x14ac:dyDescent="0.2">
      <c r="A868" s="122" t="s">
        <v>1449</v>
      </c>
      <c r="B868" s="134" t="str">
        <f>IF(стр.6!BL7&gt;=стр.6!BL13,"ВЕРНО","ОШИБКА")</f>
        <v>ВЕРНО</v>
      </c>
    </row>
    <row r="869" spans="1:2" ht="15.75" x14ac:dyDescent="0.2">
      <c r="A869" s="122" t="s">
        <v>1450</v>
      </c>
      <c r="B869" s="134" t="str">
        <f>IF(стр.6!BU7&gt;=стр.6!BU13,"ВЕРНО","ОШИБКА")</f>
        <v>ВЕРНО</v>
      </c>
    </row>
    <row r="870" spans="1:2" ht="15.75" x14ac:dyDescent="0.2">
      <c r="A870" s="122" t="s">
        <v>1451</v>
      </c>
      <c r="B870" s="134" t="str">
        <f>IF(стр.6!CF7&gt;=стр.6!CF13,"ВЕРНО","ОШИБКА")</f>
        <v>ВЕРНО</v>
      </c>
    </row>
    <row r="871" spans="1:2" ht="15.75" x14ac:dyDescent="0.2">
      <c r="A871" s="122" t="s">
        <v>1452</v>
      </c>
      <c r="B871" s="134" t="str">
        <f>IF(стр.6!CS7&gt;=стр.6!CS13,"ВЕРНО","ОШИБКА")</f>
        <v>ВЕРНО</v>
      </c>
    </row>
    <row r="872" spans="1:2" ht="15.75" x14ac:dyDescent="0.2">
      <c r="A872" s="122" t="s">
        <v>1453</v>
      </c>
      <c r="B872" s="134" t="str">
        <f>IF(стр.6!DF7&gt;=стр.6!DF13,"ВЕРНО","ОШИБКА")</f>
        <v>ВЕРНО</v>
      </c>
    </row>
    <row r="873" spans="1:2" ht="15.75" x14ac:dyDescent="0.2">
      <c r="A873" s="122" t="s">
        <v>1454</v>
      </c>
      <c r="B873" s="134" t="str">
        <f>IF(стр.6!DS7&gt;=стр.6!DS13,"ВЕРНО","ОШИБКА")</f>
        <v>ВЕРНО</v>
      </c>
    </row>
    <row r="874" spans="1:2" ht="15.75" x14ac:dyDescent="0.2">
      <c r="A874" s="122" t="s">
        <v>1455</v>
      </c>
      <c r="B874" s="134" t="str">
        <f>IF(стр.6!EF7&gt;=стр.6!EF13,"ВЕРНО","ОШИБКА")</f>
        <v>ВЕРНО</v>
      </c>
    </row>
    <row r="875" spans="1:2" ht="15.75" x14ac:dyDescent="0.2">
      <c r="A875" s="122" t="s">
        <v>1456</v>
      </c>
      <c r="B875" s="134" t="str">
        <f>IF(стр.6!ES7&gt;=стр.6!ES13,"ВЕРНО","ОШИБКА")</f>
        <v>ВЕРНО</v>
      </c>
    </row>
    <row r="876" spans="1:2" ht="15.75" x14ac:dyDescent="0.2">
      <c r="A876" s="122" t="s">
        <v>1457</v>
      </c>
      <c r="B876" s="134" t="str">
        <f>IF(стр.6!AZ7&gt;=стр.6!AZ14,"ВЕРНО","ОШИБКА")</f>
        <v>ВЕРНО</v>
      </c>
    </row>
    <row r="877" spans="1:2" ht="15.75" x14ac:dyDescent="0.2">
      <c r="A877" s="122" t="s">
        <v>1458</v>
      </c>
      <c r="B877" s="134" t="str">
        <f>IF(стр.6!BL7&gt;=стр.6!BL14,"ВЕРНО","ОШИБКА")</f>
        <v>ВЕРНО</v>
      </c>
    </row>
    <row r="878" spans="1:2" ht="15.75" x14ac:dyDescent="0.2">
      <c r="A878" s="122" t="s">
        <v>1459</v>
      </c>
      <c r="B878" s="134" t="str">
        <f>IF(стр.6!BU7&gt;=стр.6!BU14,"ВЕРНО","ОШИБКА")</f>
        <v>ВЕРНО</v>
      </c>
    </row>
    <row r="879" spans="1:2" ht="15.75" x14ac:dyDescent="0.2">
      <c r="A879" s="122" t="s">
        <v>1460</v>
      </c>
      <c r="B879" s="134" t="str">
        <f>IF(стр.6!CF7&gt;=стр.6!CF14,"ВЕРНО","ОШИБКА")</f>
        <v>ВЕРНО</v>
      </c>
    </row>
    <row r="880" spans="1:2" ht="15.75" x14ac:dyDescent="0.2">
      <c r="A880" s="122" t="s">
        <v>1461</v>
      </c>
      <c r="B880" s="134" t="str">
        <f>IF(стр.6!CS7&gt;=стр.6!CS14,"ВЕРНО","ОШИБКА")</f>
        <v>ВЕРНО</v>
      </c>
    </row>
    <row r="881" spans="1:2" ht="15.75" x14ac:dyDescent="0.2">
      <c r="A881" s="122" t="s">
        <v>1462</v>
      </c>
      <c r="B881" s="134" t="str">
        <f>IF(стр.6!DF7&gt;=стр.6!DF14,"ВЕРНО","ОШИБКА")</f>
        <v>ВЕРНО</v>
      </c>
    </row>
    <row r="882" spans="1:2" ht="15.75" x14ac:dyDescent="0.2">
      <c r="A882" s="122" t="s">
        <v>1463</v>
      </c>
      <c r="B882" s="134" t="str">
        <f>IF(стр.6!DS7&gt;=стр.6!DS14,"ВЕРНО","ОШИБКА")</f>
        <v>ВЕРНО</v>
      </c>
    </row>
    <row r="883" spans="1:2" ht="15.75" x14ac:dyDescent="0.2">
      <c r="A883" s="122" t="s">
        <v>1464</v>
      </c>
      <c r="B883" s="134" t="str">
        <f>IF(стр.6!EF7&gt;=стр.6!EF14,"ВЕРНО","ОШИБКА")</f>
        <v>ВЕРНО</v>
      </c>
    </row>
    <row r="884" spans="1:2" ht="15.75" x14ac:dyDescent="0.2">
      <c r="A884" s="122" t="s">
        <v>1465</v>
      </c>
      <c r="B884" s="134" t="str">
        <f>IF(стр.6!ES7&gt;=стр.6!ES14,"ВЕРНО","ОШИБКА")</f>
        <v>ВЕРНО</v>
      </c>
    </row>
    <row r="885" spans="1:2" ht="15.75" x14ac:dyDescent="0.2">
      <c r="A885" s="122" t="s">
        <v>1466</v>
      </c>
      <c r="B885" s="134" t="str">
        <f>IF(стр.6!AZ7&gt;=стр.6!AZ15,"ВЕРНО","ОШИБКА")</f>
        <v>ВЕРНО</v>
      </c>
    </row>
    <row r="886" spans="1:2" ht="15.75" x14ac:dyDescent="0.2">
      <c r="A886" s="122" t="s">
        <v>1467</v>
      </c>
      <c r="B886" s="134" t="str">
        <f>IF(стр.6!BL7&gt;=стр.6!BL15,"ВЕРНО","ОШИБКА")</f>
        <v>ВЕРНО</v>
      </c>
    </row>
    <row r="887" spans="1:2" ht="15.75" x14ac:dyDescent="0.2">
      <c r="A887" s="122" t="s">
        <v>1468</v>
      </c>
      <c r="B887" s="134" t="str">
        <f>IF(стр.6!BU7&gt;=стр.6!BU15,"ВЕРНО","ОШИБКА")</f>
        <v>ВЕРНО</v>
      </c>
    </row>
    <row r="888" spans="1:2" ht="15.75" x14ac:dyDescent="0.2">
      <c r="A888" s="122" t="s">
        <v>1469</v>
      </c>
      <c r="B888" s="134" t="str">
        <f>IF(стр.6!CF7&gt;=стр.6!CF15,"ВЕРНО","ОШИБКА")</f>
        <v>ВЕРНО</v>
      </c>
    </row>
    <row r="889" spans="1:2" ht="15.75" x14ac:dyDescent="0.2">
      <c r="A889" s="122" t="s">
        <v>1470</v>
      </c>
      <c r="B889" s="134" t="str">
        <f>IF(стр.6!CS7&gt;=стр.6!CS15,"ВЕРНО","ОШИБКА")</f>
        <v>ВЕРНО</v>
      </c>
    </row>
    <row r="890" spans="1:2" ht="15.75" x14ac:dyDescent="0.2">
      <c r="A890" s="122" t="s">
        <v>1471</v>
      </c>
      <c r="B890" s="134" t="str">
        <f>IF(стр.6!DF7&gt;=стр.6!DF15,"ВЕРНО","ОШИБКА")</f>
        <v>ВЕРНО</v>
      </c>
    </row>
    <row r="891" spans="1:2" ht="15.75" x14ac:dyDescent="0.2">
      <c r="A891" s="122" t="s">
        <v>1472</v>
      </c>
      <c r="B891" s="134" t="str">
        <f>IF(стр.6!DS7&gt;=стр.6!DS15,"ВЕРНО","ОШИБКА")</f>
        <v>ВЕРНО</v>
      </c>
    </row>
    <row r="892" spans="1:2" ht="15.75" x14ac:dyDescent="0.2">
      <c r="A892" s="122" t="s">
        <v>1473</v>
      </c>
      <c r="B892" s="134" t="str">
        <f>IF(стр.6!EF7&gt;=стр.6!EF15,"ВЕРНО","ОШИБКА")</f>
        <v>ВЕРНО</v>
      </c>
    </row>
    <row r="893" spans="1:2" ht="15.75" x14ac:dyDescent="0.2">
      <c r="A893" s="122" t="s">
        <v>1474</v>
      </c>
      <c r="B893" s="134" t="str">
        <f>IF(стр.6!ES7&gt;=стр.6!ES15,"ВЕРНО","ОШИБКА")</f>
        <v>ВЕРНО</v>
      </c>
    </row>
    <row r="894" spans="1:2" ht="15.75" x14ac:dyDescent="0.2">
      <c r="A894" s="122" t="s">
        <v>1475</v>
      </c>
      <c r="B894" s="134" t="str">
        <f>IF(стр.6!AZ7&gt;=стр.6!AZ16,"ВЕРНО","ОШИБКА")</f>
        <v>ВЕРНО</v>
      </c>
    </row>
    <row r="895" spans="1:2" ht="15.75" x14ac:dyDescent="0.2">
      <c r="A895" s="122" t="s">
        <v>1476</v>
      </c>
      <c r="B895" s="134" t="str">
        <f>IF(стр.6!BL7&gt;=стр.6!BL16,"ВЕРНО","ОШИБКА")</f>
        <v>ВЕРНО</v>
      </c>
    </row>
    <row r="896" spans="1:2" ht="15.75" x14ac:dyDescent="0.2">
      <c r="A896" s="122" t="s">
        <v>1477</v>
      </c>
      <c r="B896" s="134" t="str">
        <f>IF(стр.6!BU7&gt;=стр.6!BU16,"ВЕРНО","ОШИБКА")</f>
        <v>ВЕРНО</v>
      </c>
    </row>
    <row r="897" spans="1:2" ht="15.75" x14ac:dyDescent="0.2">
      <c r="A897" s="122" t="s">
        <v>1478</v>
      </c>
      <c r="B897" s="134" t="str">
        <f>IF(стр.6!CF7&gt;=стр.6!CF16,"ВЕРНО","ОШИБКА")</f>
        <v>ВЕРНО</v>
      </c>
    </row>
    <row r="898" spans="1:2" ht="15.75" x14ac:dyDescent="0.2">
      <c r="A898" s="122" t="s">
        <v>1479</v>
      </c>
      <c r="B898" s="134" t="str">
        <f>IF(стр.6!CS7&gt;=стр.6!CS16,"ВЕРНО","ОШИБКА")</f>
        <v>ВЕРНО</v>
      </c>
    </row>
    <row r="899" spans="1:2" ht="15.75" x14ac:dyDescent="0.2">
      <c r="A899" s="122" t="s">
        <v>1480</v>
      </c>
      <c r="B899" s="134" t="str">
        <f>IF(стр.6!DF7&gt;=стр.6!DF16,"ВЕРНО","ОШИБКА")</f>
        <v>ВЕРНО</v>
      </c>
    </row>
    <row r="900" spans="1:2" ht="15.75" x14ac:dyDescent="0.2">
      <c r="A900" s="122" t="s">
        <v>1481</v>
      </c>
      <c r="B900" s="134" t="str">
        <f>IF(стр.6!DS7&gt;=стр.6!DS16,"ВЕРНО","ОШИБКА")</f>
        <v>ВЕРНО</v>
      </c>
    </row>
    <row r="901" spans="1:2" ht="15.75" x14ac:dyDescent="0.2">
      <c r="A901" s="122" t="s">
        <v>1482</v>
      </c>
      <c r="B901" s="134" t="str">
        <f>IF(стр.6!EF7&gt;=стр.6!EF16,"ВЕРНО","ОШИБКА")</f>
        <v>ВЕРНО</v>
      </c>
    </row>
    <row r="902" spans="1:2" ht="15.75" x14ac:dyDescent="0.2">
      <c r="A902" s="122" t="s">
        <v>1483</v>
      </c>
      <c r="B902" s="134" t="str">
        <f>IF(стр.6!ES7&gt;=стр.6!ES16,"ВЕРНО","ОШИБКА")</f>
        <v>ВЕРНО</v>
      </c>
    </row>
    <row r="903" spans="1:2" ht="15.75" x14ac:dyDescent="0.2">
      <c r="A903" s="122" t="s">
        <v>1484</v>
      </c>
      <c r="B903" s="134" t="str">
        <f>IF(стр.6!AZ7&gt;=стр.6!AZ17,"ВЕРНО","ОШИБКА")</f>
        <v>ВЕРНО</v>
      </c>
    </row>
    <row r="904" spans="1:2" ht="15.75" x14ac:dyDescent="0.2">
      <c r="A904" s="122" t="s">
        <v>1485</v>
      </c>
      <c r="B904" s="134" t="str">
        <f>IF(стр.6!BL7&gt;=стр.6!BL17,"ВЕРНО","ОШИБКА")</f>
        <v>ВЕРНО</v>
      </c>
    </row>
    <row r="905" spans="1:2" ht="15.75" x14ac:dyDescent="0.2">
      <c r="A905" s="122" t="s">
        <v>1486</v>
      </c>
      <c r="B905" s="134" t="str">
        <f>IF(стр.6!BU7&gt;=стр.6!BU17,"ВЕРНО","ОШИБКА")</f>
        <v>ВЕРНО</v>
      </c>
    </row>
    <row r="906" spans="1:2" ht="15.75" x14ac:dyDescent="0.2">
      <c r="A906" s="122" t="s">
        <v>1487</v>
      </c>
      <c r="B906" s="134" t="str">
        <f>IF(стр.6!CF7&gt;=стр.6!CF17,"ВЕРНО","ОШИБКА")</f>
        <v>ВЕРНО</v>
      </c>
    </row>
    <row r="907" spans="1:2" ht="15.75" x14ac:dyDescent="0.2">
      <c r="A907" s="122" t="s">
        <v>1488</v>
      </c>
      <c r="B907" s="134" t="str">
        <f>IF(стр.6!CS7&gt;=стр.6!CS17,"ВЕРНО","ОШИБКА")</f>
        <v>ВЕРНО</v>
      </c>
    </row>
    <row r="908" spans="1:2" ht="15.75" x14ac:dyDescent="0.2">
      <c r="A908" s="122" t="s">
        <v>1489</v>
      </c>
      <c r="B908" s="134" t="str">
        <f>IF(стр.6!DF7&gt;=стр.6!DF17,"ВЕРНО","ОШИБКА")</f>
        <v>ВЕРНО</v>
      </c>
    </row>
    <row r="909" spans="1:2" ht="15.75" x14ac:dyDescent="0.2">
      <c r="A909" s="122" t="s">
        <v>1490</v>
      </c>
      <c r="B909" s="134" t="str">
        <f>IF(стр.6!DS7&gt;=стр.6!DS17,"ВЕРНО","ОШИБКА")</f>
        <v>ВЕРНО</v>
      </c>
    </row>
    <row r="910" spans="1:2" ht="15.75" x14ac:dyDescent="0.2">
      <c r="A910" s="122" t="s">
        <v>1491</v>
      </c>
      <c r="B910" s="134" t="str">
        <f>IF(стр.6!EF7&gt;=стр.6!EF17,"ВЕРНО","ОШИБКА")</f>
        <v>ВЕРНО</v>
      </c>
    </row>
    <row r="911" spans="1:2" ht="15.75" x14ac:dyDescent="0.2">
      <c r="A911" s="122" t="s">
        <v>1492</v>
      </c>
      <c r="B911" s="134" t="str">
        <f>IF(стр.6!ES7&gt;=стр.6!ES17,"ВЕРНО","ОШИБКА")</f>
        <v>ВЕРНО</v>
      </c>
    </row>
    <row r="912" spans="1:2" ht="15.75" x14ac:dyDescent="0.2">
      <c r="A912" s="122" t="s">
        <v>1493</v>
      </c>
      <c r="B912" s="134" t="str">
        <f>IF(стр.6!AZ7&gt;=стр.6!AZ18,"ВЕРНО","ОШИБКА")</f>
        <v>ВЕРНО</v>
      </c>
    </row>
    <row r="913" spans="1:2" ht="15.75" x14ac:dyDescent="0.2">
      <c r="A913" s="122" t="s">
        <v>1494</v>
      </c>
      <c r="B913" s="134" t="str">
        <f>IF(стр.6!BL7&gt;=стр.6!BL18,"ВЕРНО","ОШИБКА")</f>
        <v>ВЕРНО</v>
      </c>
    </row>
    <row r="914" spans="1:2" ht="15.75" x14ac:dyDescent="0.2">
      <c r="A914" s="122" t="s">
        <v>1495</v>
      </c>
      <c r="B914" s="134" t="str">
        <f>IF(стр.6!BU7&gt;=стр.6!BU18,"ВЕРНО","ОШИБКА")</f>
        <v>ВЕРНО</v>
      </c>
    </row>
    <row r="915" spans="1:2" ht="15.75" x14ac:dyDescent="0.2">
      <c r="A915" s="122" t="s">
        <v>1496</v>
      </c>
      <c r="B915" s="134" t="str">
        <f>IF(стр.6!CF7&gt;=стр.6!CF18,"ВЕРНО","ОШИБКА")</f>
        <v>ВЕРНО</v>
      </c>
    </row>
    <row r="916" spans="1:2" ht="15.75" x14ac:dyDescent="0.2">
      <c r="A916" s="122" t="s">
        <v>1497</v>
      </c>
      <c r="B916" s="134" t="str">
        <f>IF(стр.6!CS7&gt;=стр.6!CS18,"ВЕРНО","ОШИБКА")</f>
        <v>ВЕРНО</v>
      </c>
    </row>
    <row r="917" spans="1:2" ht="15.75" x14ac:dyDescent="0.2">
      <c r="A917" s="122" t="s">
        <v>1498</v>
      </c>
      <c r="B917" s="134" t="str">
        <f>IF(стр.6!DF7&gt;=стр.6!DF18,"ВЕРНО","ОШИБКА")</f>
        <v>ВЕРНО</v>
      </c>
    </row>
    <row r="918" spans="1:2" ht="15.75" x14ac:dyDescent="0.2">
      <c r="A918" s="122" t="s">
        <v>1499</v>
      </c>
      <c r="B918" s="134" t="str">
        <f>IF(стр.6!DS7&gt;=стр.6!DS18,"ВЕРНО","ОШИБКА")</f>
        <v>ВЕРНО</v>
      </c>
    </row>
    <row r="919" spans="1:2" ht="15.75" x14ac:dyDescent="0.2">
      <c r="A919" s="122" t="s">
        <v>1500</v>
      </c>
      <c r="B919" s="134" t="str">
        <f>IF(стр.6!EF7&gt;=стр.6!EF18,"ВЕРНО","ОШИБКА")</f>
        <v>ВЕРНО</v>
      </c>
    </row>
    <row r="920" spans="1:2" ht="15.75" x14ac:dyDescent="0.2">
      <c r="A920" s="122" t="s">
        <v>1501</v>
      </c>
      <c r="B920" s="134" t="str">
        <f>IF(стр.6!ES7&gt;=стр.6!ES18,"ВЕРНО","ОШИБКА")</f>
        <v>ВЕРНО</v>
      </c>
    </row>
    <row r="921" spans="1:2" ht="15.75" x14ac:dyDescent="0.2">
      <c r="A921" s="122" t="s">
        <v>1502</v>
      </c>
      <c r="B921" s="134" t="str">
        <f>IF(стр.6!AZ9&gt;=стр.6!AZ10,"ВЕРНО","ОШИБКА")</f>
        <v>ВЕРНО</v>
      </c>
    </row>
    <row r="922" spans="1:2" ht="15.75" x14ac:dyDescent="0.2">
      <c r="A922" s="122" t="s">
        <v>1503</v>
      </c>
      <c r="B922" s="134" t="str">
        <f>IF(стр.6!BL9&gt;=стр.6!BL10,"ВЕРНО","ОШИБКА")</f>
        <v>ВЕРНО</v>
      </c>
    </row>
    <row r="923" spans="1:2" ht="15.75" x14ac:dyDescent="0.2">
      <c r="A923" s="122" t="s">
        <v>1504</v>
      </c>
      <c r="B923" s="134" t="str">
        <f>IF(стр.6!BU9&gt;=стр.6!BU10,"ВЕРНО","ОШИБКА")</f>
        <v>ВЕРНО</v>
      </c>
    </row>
    <row r="924" spans="1:2" ht="15.75" x14ac:dyDescent="0.2">
      <c r="A924" s="122" t="s">
        <v>1505</v>
      </c>
      <c r="B924" s="134" t="str">
        <f>IF(стр.6!CF9&gt;=стр.6!CF10,"ВЕРНО","ОШИБКА")</f>
        <v>ВЕРНО</v>
      </c>
    </row>
    <row r="925" spans="1:2" ht="15.75" x14ac:dyDescent="0.2">
      <c r="A925" s="122" t="s">
        <v>1506</v>
      </c>
      <c r="B925" s="134" t="str">
        <f>IF(стр.6!CS9&gt;=стр.6!CS10,"ВЕРНО","ОШИБКА")</f>
        <v>ВЕРНО</v>
      </c>
    </row>
    <row r="926" spans="1:2" ht="15.75" x14ac:dyDescent="0.2">
      <c r="A926" s="122" t="s">
        <v>1507</v>
      </c>
      <c r="B926" s="134" t="str">
        <f>IF(стр.6!DF9&gt;=стр.6!DF10,"ВЕРНО","ОШИБКА")</f>
        <v>ВЕРНО</v>
      </c>
    </row>
    <row r="927" spans="1:2" ht="15.75" x14ac:dyDescent="0.2">
      <c r="A927" s="122" t="s">
        <v>1508</v>
      </c>
      <c r="B927" s="134" t="str">
        <f>IF(стр.6!DS9&gt;=стр.6!DS10,"ВЕРНО","ОШИБКА")</f>
        <v>ВЕРНО</v>
      </c>
    </row>
    <row r="928" spans="1:2" ht="15.75" x14ac:dyDescent="0.2">
      <c r="A928" s="122" t="s">
        <v>1509</v>
      </c>
      <c r="B928" s="134" t="str">
        <f>IF(стр.6!EF9&gt;=стр.6!EF10,"ВЕРНО","ОШИБКА")</f>
        <v>ВЕРНО</v>
      </c>
    </row>
    <row r="929" spans="1:2" ht="15.75" x14ac:dyDescent="0.2">
      <c r="A929" s="122" t="s">
        <v>1510</v>
      </c>
      <c r="B929" s="134" t="str">
        <f>IF(стр.6!ES9&gt;=стр.6!ES10,"ВЕРНО","ОШИБКА")</f>
        <v>ВЕРНО</v>
      </c>
    </row>
    <row r="930" spans="1:2" ht="15.75" x14ac:dyDescent="0.2">
      <c r="A930" s="122" t="s">
        <v>1511</v>
      </c>
      <c r="B930" s="134" t="str">
        <f>IF(стр.6!AZ9&gt;=стр.6!AZ17,"ВЕРНО","ОШИБКА")</f>
        <v>ВЕРНО</v>
      </c>
    </row>
    <row r="931" spans="1:2" ht="15.75" x14ac:dyDescent="0.2">
      <c r="A931" s="122" t="s">
        <v>1512</v>
      </c>
      <c r="B931" s="134" t="str">
        <f>IF(стр.6!BL9&gt;=стр.6!BL17,"ВЕРНО","ОШИБКА")</f>
        <v>ВЕРНО</v>
      </c>
    </row>
    <row r="932" spans="1:2" ht="15.75" x14ac:dyDescent="0.2">
      <c r="A932" s="122" t="s">
        <v>1513</v>
      </c>
      <c r="B932" s="134" t="str">
        <f>IF(стр.6!BU9&gt;=стр.6!BU17,"ВЕРНО","ОШИБКА")</f>
        <v>ВЕРНО</v>
      </c>
    </row>
    <row r="933" spans="1:2" ht="15.75" x14ac:dyDescent="0.2">
      <c r="A933" s="122" t="s">
        <v>1514</v>
      </c>
      <c r="B933" s="134" t="str">
        <f>IF(стр.6!CF9&gt;=стр.6!CF17,"ВЕРНО","ОШИБКА")</f>
        <v>ВЕРНО</v>
      </c>
    </row>
    <row r="934" spans="1:2" ht="15.75" x14ac:dyDescent="0.2">
      <c r="A934" s="122" t="s">
        <v>1515</v>
      </c>
      <c r="B934" s="134" t="str">
        <f>IF(стр.6!CS9&gt;=стр.6!CS17,"ВЕРНО","ОШИБКА")</f>
        <v>ВЕРНО</v>
      </c>
    </row>
    <row r="935" spans="1:2" ht="15.75" x14ac:dyDescent="0.2">
      <c r="A935" s="122" t="s">
        <v>1516</v>
      </c>
      <c r="B935" s="134" t="str">
        <f>IF(стр.6!DF9&gt;=стр.6!DF17,"ВЕРНО","ОШИБКА")</f>
        <v>ВЕРНО</v>
      </c>
    </row>
    <row r="936" spans="1:2" ht="15.75" x14ac:dyDescent="0.2">
      <c r="A936" s="122" t="s">
        <v>1517</v>
      </c>
      <c r="B936" s="134" t="str">
        <f>IF(стр.6!DS9&gt;=стр.6!DS17,"ВЕРНО","ОШИБКА")</f>
        <v>ВЕРНО</v>
      </c>
    </row>
    <row r="937" spans="1:2" ht="15.75" x14ac:dyDescent="0.2">
      <c r="A937" s="122" t="s">
        <v>1518</v>
      </c>
      <c r="B937" s="134" t="str">
        <f>IF(стр.6!EF9&gt;=стр.6!EF17,"ВЕРНО","ОШИБКА")</f>
        <v>ВЕРНО</v>
      </c>
    </row>
    <row r="938" spans="1:2" ht="15.75" x14ac:dyDescent="0.2">
      <c r="A938" s="122" t="s">
        <v>1519</v>
      </c>
      <c r="B938" s="134" t="str">
        <f>IF(стр.6!ES9&gt;=стр.6!ES17,"ВЕРНО","ОШИБКА")</f>
        <v>ВЕРНО</v>
      </c>
    </row>
    <row r="939" spans="1:2" ht="15.75" x14ac:dyDescent="0.2">
      <c r="A939" s="122" t="s">
        <v>1520</v>
      </c>
      <c r="B939" s="134" t="str">
        <f>IF(стр.6!AZ10&gt;=стр.6!AZ18,"ВЕРНО","ОШИБКА")</f>
        <v>ВЕРНО</v>
      </c>
    </row>
    <row r="940" spans="1:2" ht="15.75" x14ac:dyDescent="0.2">
      <c r="A940" s="122" t="s">
        <v>1521</v>
      </c>
      <c r="B940" s="134" t="str">
        <f>IF(стр.6!BL10&gt;=стр.6!BL18,"ВЕРНО","ОШИБКА")</f>
        <v>ВЕРНО</v>
      </c>
    </row>
    <row r="941" spans="1:2" ht="15.75" x14ac:dyDescent="0.2">
      <c r="A941" s="122" t="s">
        <v>1522</v>
      </c>
      <c r="B941" s="134" t="str">
        <f>IF(стр.6!BU10&gt;=стр.6!BU18,"ВЕРНО","ОШИБКА")</f>
        <v>ВЕРНО</v>
      </c>
    </row>
    <row r="942" spans="1:2" ht="15.75" x14ac:dyDescent="0.2">
      <c r="A942" s="122" t="s">
        <v>1523</v>
      </c>
      <c r="B942" s="134" t="str">
        <f>IF(стр.6!CF10&gt;=стр.6!CF18,"ВЕРНО","ОШИБКА")</f>
        <v>ВЕРНО</v>
      </c>
    </row>
    <row r="943" spans="1:2" ht="15.75" x14ac:dyDescent="0.2">
      <c r="A943" s="122" t="s">
        <v>1524</v>
      </c>
      <c r="B943" s="134" t="str">
        <f>IF(стр.6!CS10&gt;=стр.6!CS18,"ВЕРНО","ОШИБКА")</f>
        <v>ВЕРНО</v>
      </c>
    </row>
    <row r="944" spans="1:2" ht="15.75" x14ac:dyDescent="0.2">
      <c r="A944" s="122" t="s">
        <v>1525</v>
      </c>
      <c r="B944" s="134" t="str">
        <f>IF(стр.6!DF10&gt;=стр.6!DF18,"ВЕРНО","ОШИБКА")</f>
        <v>ВЕРНО</v>
      </c>
    </row>
    <row r="945" spans="1:2" ht="15.75" x14ac:dyDescent="0.2">
      <c r="A945" s="122" t="s">
        <v>1526</v>
      </c>
      <c r="B945" s="134" t="str">
        <f>IF(стр.6!DS10&gt;=стр.6!DS18,"ВЕРНО","ОШИБКА")</f>
        <v>ВЕРНО</v>
      </c>
    </row>
    <row r="946" spans="1:2" ht="15.75" x14ac:dyDescent="0.2">
      <c r="A946" s="122" t="s">
        <v>1527</v>
      </c>
      <c r="B946" s="134" t="str">
        <f>IF(стр.6!EF10&gt;=стр.6!EF18,"ВЕРНО","ОШИБКА")</f>
        <v>ВЕРНО</v>
      </c>
    </row>
    <row r="947" spans="1:2" ht="15.75" x14ac:dyDescent="0.2">
      <c r="A947" s="122" t="s">
        <v>1528</v>
      </c>
      <c r="B947" s="134" t="str">
        <f>IF(стр.6!ES10&gt;=стр.6!ES18,"ВЕРНО","ОШИБКА")</f>
        <v>ВЕРНО</v>
      </c>
    </row>
    <row r="948" spans="1:2" ht="15.75" x14ac:dyDescent="0.2">
      <c r="A948" s="122" t="s">
        <v>1529</v>
      </c>
      <c r="B948" s="134" t="str">
        <f>IF(стр.6!AZ11&gt;=стр.6!AZ12,"ВЕРНО","ОШИБКА")</f>
        <v>ВЕРНО</v>
      </c>
    </row>
    <row r="949" spans="1:2" ht="15.75" x14ac:dyDescent="0.2">
      <c r="A949" s="122" t="s">
        <v>1530</v>
      </c>
      <c r="B949" s="134" t="str">
        <f>IF(стр.6!BL11&gt;=стр.6!BL12,"ВЕРНО","ОШИБКА")</f>
        <v>ВЕРНО</v>
      </c>
    </row>
    <row r="950" spans="1:2" ht="15.75" x14ac:dyDescent="0.2">
      <c r="A950" s="122" t="s">
        <v>1531</v>
      </c>
      <c r="B950" s="134" t="str">
        <f>IF(стр.6!BU11&gt;=стр.6!BU12,"ВЕРНО","ОШИБКА")</f>
        <v>ВЕРНО</v>
      </c>
    </row>
    <row r="951" spans="1:2" ht="15.75" x14ac:dyDescent="0.2">
      <c r="A951" s="122" t="s">
        <v>1532</v>
      </c>
      <c r="B951" s="134" t="str">
        <f>IF(стр.6!CF11&gt;=стр.6!CF12,"ВЕРНО","ОШИБКА")</f>
        <v>ВЕРНО</v>
      </c>
    </row>
    <row r="952" spans="1:2" ht="15.75" x14ac:dyDescent="0.2">
      <c r="A952" s="122" t="s">
        <v>1533</v>
      </c>
      <c r="B952" s="134" t="str">
        <f>IF(стр.6!CS11&gt;=стр.6!CS12,"ВЕРНО","ОШИБКА")</f>
        <v>ВЕРНО</v>
      </c>
    </row>
    <row r="953" spans="1:2" ht="15.75" x14ac:dyDescent="0.2">
      <c r="A953" s="122" t="s">
        <v>1534</v>
      </c>
      <c r="B953" s="134" t="str">
        <f>IF(стр.6!DF11&gt;=стр.6!DF12,"ВЕРНО","ОШИБКА")</f>
        <v>ВЕРНО</v>
      </c>
    </row>
    <row r="954" spans="1:2" ht="15.75" x14ac:dyDescent="0.2">
      <c r="A954" s="122" t="s">
        <v>1535</v>
      </c>
      <c r="B954" s="134" t="str">
        <f>IF(стр.6!DS11&gt;=стр.6!DS12,"ВЕРНО","ОШИБКА")</f>
        <v>ВЕРНО</v>
      </c>
    </row>
    <row r="955" spans="1:2" ht="15.75" x14ac:dyDescent="0.2">
      <c r="A955" s="122" t="s">
        <v>1536</v>
      </c>
      <c r="B955" s="134" t="str">
        <f>IF(стр.6!EF11&gt;=стр.6!EF12,"ВЕРНО","ОШИБКА")</f>
        <v>ВЕРНО</v>
      </c>
    </row>
    <row r="956" spans="1:2" ht="15.75" x14ac:dyDescent="0.2">
      <c r="A956" s="122" t="s">
        <v>1537</v>
      </c>
      <c r="B956" s="134" t="str">
        <f>IF(стр.6!ES11&gt;=стр.6!ES12,"ВЕРНО","ОШИБКА")</f>
        <v>ВЕРНО</v>
      </c>
    </row>
    <row r="957" spans="1:2" ht="15.75" x14ac:dyDescent="0.2">
      <c r="A957" s="122" t="s">
        <v>1538</v>
      </c>
      <c r="B957" s="134" t="str">
        <f>IF(стр.6!AZ13&gt;=стр.6!AZ14,"ВЕРНО","ОШИБКА")</f>
        <v>ВЕРНО</v>
      </c>
    </row>
    <row r="958" spans="1:2" ht="15.75" x14ac:dyDescent="0.2">
      <c r="A958" s="122" t="s">
        <v>1539</v>
      </c>
      <c r="B958" s="134" t="str">
        <f>IF(стр.6!BL13&gt;=стр.6!BL14,"ВЕРНО","ОШИБКА")</f>
        <v>ВЕРНО</v>
      </c>
    </row>
    <row r="959" spans="1:2" ht="15.75" x14ac:dyDescent="0.2">
      <c r="A959" s="122" t="s">
        <v>1540</v>
      </c>
      <c r="B959" s="134" t="str">
        <f>IF(стр.6!BU13&gt;=стр.6!BU14,"ВЕРНО","ОШИБКА")</f>
        <v>ВЕРНО</v>
      </c>
    </row>
    <row r="960" spans="1:2" ht="15.75" x14ac:dyDescent="0.2">
      <c r="A960" s="122" t="s">
        <v>1541</v>
      </c>
      <c r="B960" s="134" t="str">
        <f>IF(стр.6!CF13&gt;=стр.6!CF14,"ВЕРНО","ОШИБКА")</f>
        <v>ВЕРНО</v>
      </c>
    </row>
    <row r="961" spans="1:2" ht="15.75" x14ac:dyDescent="0.2">
      <c r="A961" s="122" t="s">
        <v>1542</v>
      </c>
      <c r="B961" s="134" t="str">
        <f>IF(стр.6!CS13&gt;=стр.6!CS14,"ВЕРНО","ОШИБКА")</f>
        <v>ВЕРНО</v>
      </c>
    </row>
    <row r="962" spans="1:2" ht="15.75" x14ac:dyDescent="0.2">
      <c r="A962" s="122" t="s">
        <v>1543</v>
      </c>
      <c r="B962" s="134" t="str">
        <f>IF(стр.6!DF13&gt;=стр.6!DF14,"ВЕРНО","ОШИБКА")</f>
        <v>ВЕРНО</v>
      </c>
    </row>
    <row r="963" spans="1:2" ht="15.75" x14ac:dyDescent="0.2">
      <c r="A963" s="122" t="s">
        <v>1544</v>
      </c>
      <c r="B963" s="134" t="str">
        <f>IF(стр.6!DS13&gt;=стр.6!DS14,"ВЕРНО","ОШИБКА")</f>
        <v>ВЕРНО</v>
      </c>
    </row>
    <row r="964" spans="1:2" ht="15.75" x14ac:dyDescent="0.2">
      <c r="A964" s="122" t="s">
        <v>1545</v>
      </c>
      <c r="B964" s="134" t="str">
        <f>IF(стр.6!EF13&gt;=стр.6!EF14,"ВЕРНО","ОШИБКА")</f>
        <v>ВЕРНО</v>
      </c>
    </row>
    <row r="965" spans="1:2" ht="15.75" x14ac:dyDescent="0.2">
      <c r="A965" s="122" t="s">
        <v>1546</v>
      </c>
      <c r="B965" s="134" t="str">
        <f>IF(стр.6!ES13&gt;=стр.6!ES14,"ВЕРНО","ОШИБКА")</f>
        <v>ВЕРНО</v>
      </c>
    </row>
    <row r="966" spans="1:2" ht="15.75" x14ac:dyDescent="0.2">
      <c r="A966" s="122" t="s">
        <v>1547</v>
      </c>
      <c r="B966" s="134" t="str">
        <f>IF(стр.6!AZ15&gt;=стр.6!AZ16,"ВЕРНО","ОШИБКА")</f>
        <v>ВЕРНО</v>
      </c>
    </row>
    <row r="967" spans="1:2" ht="15.75" x14ac:dyDescent="0.2">
      <c r="A967" s="122" t="s">
        <v>1548</v>
      </c>
      <c r="B967" s="134" t="str">
        <f>IF(стр.6!BL15&gt;=стр.6!BL16,"ВЕРНО","ОШИБКА")</f>
        <v>ВЕРНО</v>
      </c>
    </row>
    <row r="968" spans="1:2" ht="15.75" x14ac:dyDescent="0.2">
      <c r="A968" s="122" t="s">
        <v>1549</v>
      </c>
      <c r="B968" s="134" t="str">
        <f>IF(стр.6!BU15&gt;=стр.6!BU16,"ВЕРНО","ОШИБКА")</f>
        <v>ВЕРНО</v>
      </c>
    </row>
    <row r="969" spans="1:2" ht="15.75" x14ac:dyDescent="0.2">
      <c r="A969" s="122" t="s">
        <v>1550</v>
      </c>
      <c r="B969" s="134" t="str">
        <f>IF(стр.6!CF15&gt;=стр.6!CF16,"ВЕРНО","ОШИБКА")</f>
        <v>ВЕРНО</v>
      </c>
    </row>
    <row r="970" spans="1:2" ht="15.75" x14ac:dyDescent="0.2">
      <c r="A970" s="122" t="s">
        <v>1551</v>
      </c>
      <c r="B970" s="134" t="str">
        <f>IF(стр.6!CS15&gt;=стр.6!CS16,"ВЕРНО","ОШИБКА")</f>
        <v>ВЕРНО</v>
      </c>
    </row>
    <row r="971" spans="1:2" ht="15.75" x14ac:dyDescent="0.2">
      <c r="A971" s="122" t="s">
        <v>1552</v>
      </c>
      <c r="B971" s="134" t="str">
        <f>IF(стр.6!DF15&gt;=стр.6!DF16,"ВЕРНО","ОШИБКА")</f>
        <v>ВЕРНО</v>
      </c>
    </row>
    <row r="972" spans="1:2" ht="15.75" x14ac:dyDescent="0.2">
      <c r="A972" s="122" t="s">
        <v>1553</v>
      </c>
      <c r="B972" s="134" t="str">
        <f>IF(стр.6!DS15&gt;=стр.6!DS16,"ВЕРНО","ОШИБКА")</f>
        <v>ВЕРНО</v>
      </c>
    </row>
    <row r="973" spans="1:2" ht="15.75" x14ac:dyDescent="0.2">
      <c r="A973" s="122" t="s">
        <v>1554</v>
      </c>
      <c r="B973" s="134" t="str">
        <f>IF(стр.6!EF15&gt;=стр.6!EF16,"ВЕРНО","ОШИБКА")</f>
        <v>ВЕРНО</v>
      </c>
    </row>
    <row r="974" spans="1:2" ht="15.75" x14ac:dyDescent="0.2">
      <c r="A974" s="122" t="s">
        <v>1555</v>
      </c>
      <c r="B974" s="134" t="str">
        <f>IF(стр.6!ES15&gt;=стр.6!ES16,"ВЕРНО","ОШИБКА")</f>
        <v>ВЕРНО</v>
      </c>
    </row>
    <row r="975" spans="1:2" ht="15.75" x14ac:dyDescent="0.2">
      <c r="A975" s="122" t="s">
        <v>1556</v>
      </c>
      <c r="B975" s="134" t="str">
        <f>IF(стр.6!AZ17&gt;=стр.6!AZ18,"ВЕРНО","ОШИБКА")</f>
        <v>ВЕРНО</v>
      </c>
    </row>
    <row r="976" spans="1:2" ht="15.75" x14ac:dyDescent="0.2">
      <c r="A976" s="122" t="s">
        <v>1557</v>
      </c>
      <c r="B976" s="134" t="str">
        <f>IF(стр.6!BL17&gt;=стр.6!BL18,"ВЕРНО","ОШИБКА")</f>
        <v>ВЕРНО</v>
      </c>
    </row>
    <row r="977" spans="1:2" ht="15.75" x14ac:dyDescent="0.2">
      <c r="A977" s="122" t="s">
        <v>1558</v>
      </c>
      <c r="B977" s="134" t="str">
        <f>IF(стр.6!BU17&gt;=стр.6!BU18,"ВЕРНО","ОШИБКА")</f>
        <v>ВЕРНО</v>
      </c>
    </row>
    <row r="978" spans="1:2" ht="15.75" x14ac:dyDescent="0.2">
      <c r="A978" s="122" t="s">
        <v>1559</v>
      </c>
      <c r="B978" s="134" t="str">
        <f>IF(стр.6!CF17&gt;=стр.6!CF18,"ВЕРНО","ОШИБКА")</f>
        <v>ВЕРНО</v>
      </c>
    </row>
    <row r="979" spans="1:2" ht="15.75" x14ac:dyDescent="0.2">
      <c r="A979" s="122" t="s">
        <v>1560</v>
      </c>
      <c r="B979" s="134" t="str">
        <f>IF(стр.6!CS17&gt;=стр.6!CS18,"ВЕРНО","ОШИБКА")</f>
        <v>ВЕРНО</v>
      </c>
    </row>
    <row r="980" spans="1:2" ht="15.75" x14ac:dyDescent="0.2">
      <c r="A980" s="122" t="s">
        <v>1561</v>
      </c>
      <c r="B980" s="134" t="str">
        <f>IF(стр.6!DF17&gt;=стр.6!DF18,"ВЕРНО","ОШИБКА")</f>
        <v>ВЕРНО</v>
      </c>
    </row>
    <row r="981" spans="1:2" ht="15.75" x14ac:dyDescent="0.2">
      <c r="A981" s="122" t="s">
        <v>1562</v>
      </c>
      <c r="B981" s="134" t="str">
        <f>IF(стр.6!DS17&gt;=стр.6!DS18,"ВЕРНО","ОШИБКА")</f>
        <v>ВЕРНО</v>
      </c>
    </row>
    <row r="982" spans="1:2" ht="15.75" x14ac:dyDescent="0.2">
      <c r="A982" s="122" t="s">
        <v>1563</v>
      </c>
      <c r="B982" s="134" t="str">
        <f>IF(стр.6!EF17&gt;=стр.6!EF18,"ВЕРНО","ОШИБКА")</f>
        <v>ВЕРНО</v>
      </c>
    </row>
    <row r="983" spans="1:2" ht="15.75" x14ac:dyDescent="0.2">
      <c r="A983" s="122" t="s">
        <v>1564</v>
      </c>
      <c r="B983" s="134" t="str">
        <f>IF(стр.6!ES17&gt;=стр.6!ES18,"ВЕРНО","ОШИБКА")</f>
        <v>ВЕРНО</v>
      </c>
    </row>
    <row r="984" spans="1:2" ht="15.75" x14ac:dyDescent="0.2">
      <c r="A984" s="122" t="s">
        <v>1565</v>
      </c>
      <c r="B984" s="134" t="str">
        <f>IF(стр.6!AZ7=SUM(стр.6!BL7,стр.6!BU7,стр.6!CF7,стр.6!CS7,стр.6!DF7,стр.6!DS7,стр.6!EF7,стр.6!ES7),"ВЕРНО","ОШИБКА")</f>
        <v>ВЕРНО</v>
      </c>
    </row>
    <row r="985" spans="1:2" ht="15.75" x14ac:dyDescent="0.2">
      <c r="A985" s="122" t="s">
        <v>1566</v>
      </c>
      <c r="B985" s="134" t="str">
        <f>IF(стр.6!AZ8=SUM(стр.6!BL8,стр.6!BU8,стр.6!CF8,стр.6!CS8,стр.6!DF8,стр.6!DS8,стр.6!EF8,стр.6!ES8),"ВЕРНО","ОШИБКА")</f>
        <v>ВЕРНО</v>
      </c>
    </row>
    <row r="986" spans="1:2" ht="15.75" x14ac:dyDescent="0.2">
      <c r="A986" s="122" t="s">
        <v>1567</v>
      </c>
      <c r="B986" s="134" t="str">
        <f>IF(стр.6!AZ9=SUM(стр.6!BL9,стр.6!BU9,стр.6!CF9,стр.6!CS9,стр.6!DF9,стр.6!DS9,стр.6!EF9,стр.6!ES9),"ВЕРНО","ОШИБКА")</f>
        <v>ВЕРНО</v>
      </c>
    </row>
    <row r="987" spans="1:2" ht="15.75" x14ac:dyDescent="0.2">
      <c r="A987" s="122" t="s">
        <v>1568</v>
      </c>
      <c r="B987" s="134" t="str">
        <f>IF(стр.6!AZ10=SUM(стр.6!BL10,стр.6!BU10,стр.6!CF10,стр.6!CS10,стр.6!DF10,стр.6!DS10,стр.6!EF10,стр.6!ES10),"ВЕРНО","ОШИБКА")</f>
        <v>ВЕРНО</v>
      </c>
    </row>
    <row r="988" spans="1:2" ht="15.75" x14ac:dyDescent="0.2">
      <c r="A988" s="122" t="s">
        <v>1569</v>
      </c>
      <c r="B988" s="134" t="str">
        <f>IF(стр.6!AZ11=SUM(стр.6!BL11,стр.6!BU11,стр.6!CF11,стр.6!CS11,стр.6!DF11,стр.6!DS11,стр.6!EF11,стр.6!ES11),"ВЕРНО","ОШИБКА")</f>
        <v>ВЕРНО</v>
      </c>
    </row>
    <row r="989" spans="1:2" ht="15.75" x14ac:dyDescent="0.2">
      <c r="A989" s="122" t="s">
        <v>1570</v>
      </c>
      <c r="B989" s="134" t="str">
        <f>IF(стр.6!AZ12=SUM(стр.6!BL12,стр.6!BU12,стр.6!CF12,стр.6!CS12,стр.6!DF12,стр.6!DS12,стр.6!EF12,стр.6!ES12),"ВЕРНО","ОШИБКА")</f>
        <v>ВЕРНО</v>
      </c>
    </row>
    <row r="990" spans="1:2" ht="15.75" x14ac:dyDescent="0.2">
      <c r="A990" s="122" t="s">
        <v>1571</v>
      </c>
      <c r="B990" s="134" t="str">
        <f>IF(стр.6!AZ13=SUM(стр.6!BL13,стр.6!BU13,стр.6!CF13,стр.6!CS13,стр.6!DF13,стр.6!DS13,стр.6!EF13,стр.6!ES13),"ВЕРНО","ОШИБКА")</f>
        <v>ВЕРНО</v>
      </c>
    </row>
    <row r="991" spans="1:2" ht="15.75" x14ac:dyDescent="0.2">
      <c r="A991" s="122" t="s">
        <v>1572</v>
      </c>
      <c r="B991" s="134" t="str">
        <f>IF(стр.6!AZ14=SUM(стр.6!BL14,стр.6!BU14,стр.6!CF14,стр.6!CS14,стр.6!DF14,стр.6!DS14,стр.6!EF14,стр.6!ES14),"ВЕРНО","ОШИБКА")</f>
        <v>ВЕРНО</v>
      </c>
    </row>
    <row r="992" spans="1:2" ht="15.75" x14ac:dyDescent="0.2">
      <c r="A992" s="122" t="s">
        <v>1573</v>
      </c>
      <c r="B992" s="134" t="str">
        <f>IF(стр.6!AZ15=SUM(стр.6!BL15,стр.6!BU15,стр.6!CF15,стр.6!CS15,стр.6!DF15,стр.6!DS15,стр.6!EF15,стр.6!ES15),"ВЕРНО","ОШИБКА")</f>
        <v>ВЕРНО</v>
      </c>
    </row>
    <row r="993" spans="1:2" ht="15.75" x14ac:dyDescent="0.2">
      <c r="A993" s="122" t="s">
        <v>1574</v>
      </c>
      <c r="B993" s="134" t="str">
        <f>IF(стр.6!AZ16=SUM(стр.6!BL16,стр.6!BU16,стр.6!CF16,стр.6!CS16,стр.6!DF16,стр.6!DS16,стр.6!EF16,стр.6!ES16),"ВЕРНО","ОШИБКА")</f>
        <v>ВЕРНО</v>
      </c>
    </row>
    <row r="994" spans="1:2" ht="15.75" x14ac:dyDescent="0.2">
      <c r="A994" s="122" t="s">
        <v>1575</v>
      </c>
      <c r="B994" s="134" t="str">
        <f>IF(стр.6!AZ17=SUM(стр.6!BL17,стр.6!BU17,стр.6!CF17,стр.6!CS17,стр.6!DF17,стр.6!DS17,стр.6!EF17,стр.6!ES17),"ВЕРНО","ОШИБКА")</f>
        <v>ВЕРНО</v>
      </c>
    </row>
    <row r="995" spans="1:2" ht="16.5" thickBot="1" x14ac:dyDescent="0.25">
      <c r="A995" s="123" t="s">
        <v>1576</v>
      </c>
      <c r="B995" s="134" t="str">
        <f>IF(стр.6!AZ18=SUM(стр.6!BL18,стр.6!BU18,стр.6!CF18,стр.6!CS18,стр.6!DF18,стр.6!DS18,стр.6!EF18,стр.6!ES18),"ВЕРНО","ОШИБКА")</f>
        <v>ВЕРНО</v>
      </c>
    </row>
    <row r="996" spans="1:2" ht="16.5" thickBot="1" x14ac:dyDescent="0.3">
      <c r="A996" s="128" t="s">
        <v>809</v>
      </c>
      <c r="B996" s="133">
        <f>COUNTIF(B997,"ОШИБКА")</f>
        <v>0</v>
      </c>
    </row>
    <row r="997" spans="1:2" ht="16.5" thickBot="1" x14ac:dyDescent="0.25">
      <c r="A997" s="121" t="s">
        <v>810</v>
      </c>
      <c r="B997" s="134" t="str">
        <f>IF(стр.6!DH24=SUM(стр.6!DH26,стр.6!DH27,стр.6!DH28,стр.6!DH29,стр.6!DH30),"ВЕРНО","ОШИБКА")</f>
        <v>ВЕРНО</v>
      </c>
    </row>
    <row r="998" spans="1:2" ht="16.5" thickBot="1" x14ac:dyDescent="0.3">
      <c r="A998" s="128" t="s">
        <v>811</v>
      </c>
      <c r="B998" s="133">
        <f>COUNTIF(B999:B1146,"ОШИБКА")</f>
        <v>0</v>
      </c>
    </row>
    <row r="999" spans="1:2" ht="15.75" x14ac:dyDescent="0.2">
      <c r="A999" s="126" t="s">
        <v>1255</v>
      </c>
      <c r="B999" s="134" t="str">
        <f>IF(стр.7!BU11=SUM(стр.7!BU12,стр.7!BU18,стр.7!BU32,стр.7!BU36),"ВЕРНО","ОШИБКА")</f>
        <v>ВЕРНО</v>
      </c>
    </row>
    <row r="1000" spans="1:2" ht="15.75" x14ac:dyDescent="0.2">
      <c r="A1000" s="122" t="s">
        <v>1256</v>
      </c>
      <c r="B1000" s="134" t="str">
        <f>IF(стр.7!CH11=SUM(стр.7!CH12,стр.7!CH18,стр.7!CH32,стр.7!CH36),"ВЕРНО","ОШИБКА")</f>
        <v>ВЕРНО</v>
      </c>
    </row>
    <row r="1001" spans="1:2" ht="15.75" x14ac:dyDescent="0.2">
      <c r="A1001" s="122" t="s">
        <v>1257</v>
      </c>
      <c r="B1001" s="134" t="str">
        <f>IF(стр.7!CQ11=SUM(стр.7!CQ12,стр.7!CQ18,стр.7!CQ32,стр.7!CQ36),"ВЕРНО","ОШИБКА")</f>
        <v>ВЕРНО</v>
      </c>
    </row>
    <row r="1002" spans="1:2" ht="15.75" x14ac:dyDescent="0.2">
      <c r="A1002" s="122" t="s">
        <v>1258</v>
      </c>
      <c r="B1002" s="134" t="str">
        <f>IF(стр.7!DH11=SUM(стр.7!DH12,стр.7!DH18,стр.7!DH32,стр.7!DH36),"ВЕРНО","ОШИБКА")</f>
        <v>ВЕРНО</v>
      </c>
    </row>
    <row r="1003" spans="1:2" ht="15.75" x14ac:dyDescent="0.2">
      <c r="A1003" s="122" t="s">
        <v>1259</v>
      </c>
      <c r="B1003" s="134" t="str">
        <f>IF(стр.7!EI11=SUM(стр.7!EI12,стр.7!EI18,стр.7!EI32,стр.7!EI36),"ВЕРНО","ОШИБКА")</f>
        <v>ВЕРНО</v>
      </c>
    </row>
    <row r="1004" spans="1:2" ht="15.75" x14ac:dyDescent="0.2">
      <c r="A1004" s="122" t="s">
        <v>1260</v>
      </c>
      <c r="B1004" s="134" t="str">
        <f>IF(стр.7!EZ11=SUM(стр.7!EZ12,стр.7!EZ18,стр.7!EZ32,стр.7!EZ36),"ВЕРНО","ОШИБКА")</f>
        <v>ВЕРНО</v>
      </c>
    </row>
    <row r="1005" spans="1:2" ht="15.75" x14ac:dyDescent="0.2">
      <c r="A1005" s="122" t="s">
        <v>1262</v>
      </c>
      <c r="B1005" s="134" t="str">
        <f>IF(стр.7!BU25&gt;=стр.7!BU37,"ВЕРНО","ОШИБКА")</f>
        <v>ВЕРНО</v>
      </c>
    </row>
    <row r="1006" spans="1:2" ht="15.75" x14ac:dyDescent="0.2">
      <c r="A1006" s="122" t="s">
        <v>1261</v>
      </c>
      <c r="B1006" s="134" t="str">
        <f>IF(стр.7!EZ25&gt;=стр.7!EZ37,"ВЕРНО","ОШИБКА")</f>
        <v>ВЕРНО</v>
      </c>
    </row>
    <row r="1007" spans="1:2" ht="15.75" x14ac:dyDescent="0.2">
      <c r="A1007" s="122" t="s">
        <v>1263</v>
      </c>
      <c r="B1007" s="134" t="str">
        <f>IF(стр.7!BU39&lt;=стр.7!BU18,"ВЕРНО","ОШИБКА")</f>
        <v>ВЕРНО</v>
      </c>
    </row>
    <row r="1008" spans="1:2" ht="15.75" x14ac:dyDescent="0.2">
      <c r="A1008" s="122" t="s">
        <v>1264</v>
      </c>
      <c r="B1008" s="134" t="str">
        <f>IF(стр.7!CH39&lt;=стр.7!CH18,"ВЕРНО","ОШИБКА")</f>
        <v>ВЕРНО</v>
      </c>
    </row>
    <row r="1009" spans="1:2" ht="15.75" x14ac:dyDescent="0.2">
      <c r="A1009" s="122" t="s">
        <v>1265</v>
      </c>
      <c r="B1009" s="134" t="str">
        <f>IF(стр.7!CQ39&lt;=стр.7!CQ18,"ВЕРНО","ОШИБКА")</f>
        <v>ВЕРНО</v>
      </c>
    </row>
    <row r="1010" spans="1:2" ht="15.75" x14ac:dyDescent="0.2">
      <c r="A1010" s="122" t="s">
        <v>1266</v>
      </c>
      <c r="B1010" s="134" t="str">
        <f>IF(стр.7!DH39&lt;=стр.7!DH18,"ВЕРНО","ОШИБКА")</f>
        <v>ВЕРНО</v>
      </c>
    </row>
    <row r="1011" spans="1:2" ht="15.75" x14ac:dyDescent="0.2">
      <c r="A1011" s="122" t="s">
        <v>1267</v>
      </c>
      <c r="B1011" s="134" t="str">
        <f>IF(стр.7!EI39&lt;=стр.7!EI18,"ВЕРНО","ОШИБКА")</f>
        <v>ВЕРНО</v>
      </c>
    </row>
    <row r="1012" spans="1:2" ht="15.75" x14ac:dyDescent="0.2">
      <c r="A1012" s="122" t="s">
        <v>1268</v>
      </c>
      <c r="B1012" s="134" t="str">
        <f>IF(стр.7!EZ39&lt;=стр.7!EZ18,"ВЕРНО","ОШИБКА")</f>
        <v>ВЕРНО</v>
      </c>
    </row>
    <row r="1013" spans="1:2" ht="15.75" x14ac:dyDescent="0.2">
      <c r="A1013" s="122" t="s">
        <v>1269</v>
      </c>
      <c r="B1013" s="134" t="str">
        <f>IF(стр.7!BU12&gt;=SUM(стр.7!BU14,стр.7!BU16,стр.7!BU17),"ВЕРНО","ОШИБКА")</f>
        <v>ВЕРНО</v>
      </c>
    </row>
    <row r="1014" spans="1:2" ht="15.75" x14ac:dyDescent="0.2">
      <c r="A1014" s="122" t="s">
        <v>1270</v>
      </c>
      <c r="B1014" s="134" t="str">
        <f>IF(стр.7!CH12&gt;=SUM(стр.7!CH14,стр.7!CH16,стр.7!CH17),"ВЕРНО","ОШИБКА")</f>
        <v>ВЕРНО</v>
      </c>
    </row>
    <row r="1015" spans="1:2" ht="15.75" x14ac:dyDescent="0.2">
      <c r="A1015" s="122" t="s">
        <v>1271</v>
      </c>
      <c r="B1015" s="134" t="str">
        <f>IF(стр.7!CQ12&gt;=SUM(стр.7!CQ14,стр.7!CQ16,стр.7!CQ17),"ВЕРНО","ОШИБКА")</f>
        <v>ВЕРНО</v>
      </c>
    </row>
    <row r="1016" spans="1:2" ht="15.75" x14ac:dyDescent="0.2">
      <c r="A1016" s="122" t="s">
        <v>1272</v>
      </c>
      <c r="B1016" s="134" t="str">
        <f>IF(стр.7!DH12&gt;=SUM(стр.7!DH14,стр.7!DH16,стр.7!DH17),"ВЕРНО","ОШИБКА")</f>
        <v>ВЕРНО</v>
      </c>
    </row>
    <row r="1017" spans="1:2" ht="15.75" x14ac:dyDescent="0.2">
      <c r="A1017" s="122" t="s">
        <v>1273</v>
      </c>
      <c r="B1017" s="134" t="str">
        <f>IF(стр.7!EI12&gt;=SUM(стр.7!EI14,стр.7!EI16,стр.7!EI17),"ВЕРНО","ОШИБКА")</f>
        <v>ВЕРНО</v>
      </c>
    </row>
    <row r="1018" spans="1:2" ht="15.75" x14ac:dyDescent="0.2">
      <c r="A1018" s="122" t="s">
        <v>1274</v>
      </c>
      <c r="B1018" s="134" t="str">
        <f>IF(стр.7!EZ12&gt;=SUM(стр.7!EZ14,стр.7!EZ16,стр.7!EZ17),"ВЕРНО","ОШИБКА")</f>
        <v>ВЕРНО</v>
      </c>
    </row>
    <row r="1019" spans="1:2" ht="15.75" x14ac:dyDescent="0.2">
      <c r="A1019" s="122" t="s">
        <v>1281</v>
      </c>
      <c r="B1019" s="134" t="str">
        <f>IF(стр.7!BU18=SUM(стр.7!BU19,стр.7!BU21,стр.7!BU22,стр.7!BU23,стр.7!BU24,стр.7!BU25,стр.7!BU26,стр.7!BU27,стр.7!BU28,стр.7!BU29,стр.7!BU30,стр.7!BU31),"ВЕРНО","ОШИБКА")</f>
        <v>ВЕРНО</v>
      </c>
    </row>
    <row r="1020" spans="1:2" ht="15.75" x14ac:dyDescent="0.2">
      <c r="A1020" s="122" t="s">
        <v>1276</v>
      </c>
      <c r="B1020" s="134" t="str">
        <f>IF(стр.7!CH18=SUM(стр.7!CH19,стр.7!CH21,стр.7!CH22,стр.7!CH23,стр.7!CH24,стр.7!CH25,стр.7!CH26,стр.7!CH27,стр.7!CH28,стр.7!CH29,стр.7!CH30,стр.7!CH31),"ВЕРНО","ОШИБКА")</f>
        <v>ВЕРНО</v>
      </c>
    </row>
    <row r="1021" spans="1:2" ht="15.75" x14ac:dyDescent="0.2">
      <c r="A1021" s="122" t="s">
        <v>1277</v>
      </c>
      <c r="B1021" s="134" t="str">
        <f>IF(стр.7!CQ18=SUM(стр.7!CQ19,стр.7!CQ21,стр.7!CQ22,стр.7!CQ23,стр.7!CQ24,стр.7!CQ25,стр.7!CQ26,стр.7!CQ27,стр.7!CQ28,стр.7!CQ29,стр.7!CQ30,стр.7!CQ31),"ВЕРНО","ОШИБКА")</f>
        <v>ВЕРНО</v>
      </c>
    </row>
    <row r="1022" spans="1:2" ht="15.75" x14ac:dyDescent="0.2">
      <c r="A1022" s="122" t="s">
        <v>1278</v>
      </c>
      <c r="B1022" s="134" t="str">
        <f>IF(стр.7!DH18=SUM(стр.7!DH19,стр.7!DH21,стр.7!DH22,стр.7!DH23,стр.7!DH24,стр.7!DH25,стр.7!DH26,стр.7!DH27,стр.7!DH28,стр.7!DH29,стр.7!DH30,стр.7!DH31),"ВЕРНО","ОШИБКА")</f>
        <v>ВЕРНО</v>
      </c>
    </row>
    <row r="1023" spans="1:2" ht="15.75" x14ac:dyDescent="0.2">
      <c r="A1023" s="122" t="s">
        <v>1279</v>
      </c>
      <c r="B1023" s="134" t="str">
        <f>IF(стр.7!EI18=SUM(стр.7!EI19,стр.7!EI21,стр.7!EI22,стр.7!EI23,стр.7!EI24,стр.7!EI25,стр.7!EI26,стр.7!EI27,стр.7!EI28,стр.7!EI29,стр.7!EI30,стр.7!EI31),"ВЕРНО","ОШИБКА")</f>
        <v>ВЕРНО</v>
      </c>
    </row>
    <row r="1024" spans="1:2" ht="15.75" x14ac:dyDescent="0.2">
      <c r="A1024" s="122" t="s">
        <v>1280</v>
      </c>
      <c r="B1024" s="134" t="str">
        <f>IF(стр.7!EZ18=SUM(стр.7!EZ19,стр.7!EZ21,стр.7!EZ22,стр.7!EZ23,стр.7!EZ24,стр.7!EZ25,стр.7!EZ26,стр.7!EZ27,стр.7!EZ28,стр.7!EZ29,стр.7!EZ30,стр.7!EZ31),"ВЕРНО","ОШИБКА")</f>
        <v>ВЕРНО</v>
      </c>
    </row>
    <row r="1025" spans="1:2" ht="15.75" x14ac:dyDescent="0.2">
      <c r="A1025" s="122" t="s">
        <v>1282</v>
      </c>
      <c r="B1025" s="134" t="str">
        <f>IF(стр.7!BU32&gt;=SUM(стр.7!BU33,стр.7!BU35),"ВЕРНО","ОШИБКА")</f>
        <v>ВЕРНО</v>
      </c>
    </row>
    <row r="1026" spans="1:2" ht="15.75" x14ac:dyDescent="0.2">
      <c r="A1026" s="122" t="s">
        <v>1275</v>
      </c>
      <c r="B1026" s="134" t="str">
        <f>IF(стр.7!CH32&gt;=SUM(стр.7!CH33,стр.7!CH35),"ВЕРНО","ОШИБКА")</f>
        <v>ВЕРНО</v>
      </c>
    </row>
    <row r="1027" spans="1:2" ht="15.75" x14ac:dyDescent="0.2">
      <c r="A1027" s="122" t="s">
        <v>1283</v>
      </c>
      <c r="B1027" s="134" t="str">
        <f>IF(стр.7!CQ32&gt;=SUM(стр.7!CQ33,стр.7!CQ35),"ВЕРНО","ОШИБКА")</f>
        <v>ВЕРНО</v>
      </c>
    </row>
    <row r="1028" spans="1:2" ht="15.75" x14ac:dyDescent="0.2">
      <c r="A1028" s="122" t="s">
        <v>1284</v>
      </c>
      <c r="B1028" s="134" t="str">
        <f>IF(стр.7!DH32&gt;=SUM(стр.7!DH33,стр.7!DH35),"ВЕРНО","ОШИБКА")</f>
        <v>ВЕРНО</v>
      </c>
    </row>
    <row r="1029" spans="1:2" ht="15.75" x14ac:dyDescent="0.2">
      <c r="A1029" s="122" t="s">
        <v>1285</v>
      </c>
      <c r="B1029" s="134" t="str">
        <f>IF(стр.7!EI32&gt;=SUM(стр.7!EI33,стр.7!EI35),"ВЕРНО","ОШИБКА")</f>
        <v>ВЕРНО</v>
      </c>
    </row>
    <row r="1030" spans="1:2" ht="15.75" x14ac:dyDescent="0.2">
      <c r="A1030" s="122" t="s">
        <v>1286</v>
      </c>
      <c r="B1030" s="134" t="str">
        <f>IF(стр.7!EZ32&gt;=SUM(стр.7!EZ33,стр.7!EZ35),"ВЕРНО","ОШИБКА")</f>
        <v>ВЕРНО</v>
      </c>
    </row>
    <row r="1031" spans="1:2" ht="15.75" x14ac:dyDescent="0.2">
      <c r="A1031" s="122" t="s">
        <v>1287</v>
      </c>
      <c r="B1031" s="134" t="str">
        <f>IF(стр.7!BU11&gt;=SUM(стр.7!CH11,стр.7!DH11),"ВЕРНО","ОШИБКА")</f>
        <v>ВЕРНО</v>
      </c>
    </row>
    <row r="1032" spans="1:2" ht="15.75" x14ac:dyDescent="0.2">
      <c r="A1032" s="122" t="s">
        <v>1288</v>
      </c>
      <c r="B1032" s="134" t="str">
        <f>IF(стр.7!BU12&gt;=SUM(стр.7!CH12,стр.7!DH12),"ВЕРНО","ОШИБКА")</f>
        <v>ВЕРНО</v>
      </c>
    </row>
    <row r="1033" spans="1:2" ht="15.75" x14ac:dyDescent="0.2">
      <c r="A1033" s="122" t="s">
        <v>1289</v>
      </c>
      <c r="B1033" s="134" t="str">
        <f>IF(стр.7!BU14&gt;=SUM(стр.7!CH14,стр.7!DH14),"ВЕРНО","ОШИБКА")</f>
        <v>ВЕРНО</v>
      </c>
    </row>
    <row r="1034" spans="1:2" ht="15.75" x14ac:dyDescent="0.2">
      <c r="A1034" s="122" t="s">
        <v>1290</v>
      </c>
      <c r="B1034" s="134" t="str">
        <f>IF(стр.7!BU16&gt;=SUM(стр.7!CH16,стр.7!DH16),"ВЕРНО","ОШИБКА")</f>
        <v>ВЕРНО</v>
      </c>
    </row>
    <row r="1035" spans="1:2" ht="15.75" x14ac:dyDescent="0.2">
      <c r="A1035" s="122" t="s">
        <v>1291</v>
      </c>
      <c r="B1035" s="134" t="str">
        <f>IF(стр.7!BU17&gt;=SUM(стр.7!CH17,стр.7!DH17),"ВЕРНО","ОШИБКА")</f>
        <v>ВЕРНО</v>
      </c>
    </row>
    <row r="1036" spans="1:2" ht="15.75" x14ac:dyDescent="0.2">
      <c r="A1036" s="122" t="s">
        <v>1292</v>
      </c>
      <c r="B1036" s="134" t="str">
        <f>IF(стр.7!BU18&gt;=SUM(стр.7!CH18,стр.7!DH18),"ВЕРНО","ОШИБКА")</f>
        <v>ВЕРНО</v>
      </c>
    </row>
    <row r="1037" spans="1:2" ht="15.75" x14ac:dyDescent="0.2">
      <c r="A1037" s="122" t="s">
        <v>1293</v>
      </c>
      <c r="B1037" s="134" t="str">
        <f>IF(стр.7!BU19&gt;=SUM(стр.7!CH19,стр.7!DH19),"ВЕРНО","ОШИБКА")</f>
        <v>ВЕРНО</v>
      </c>
    </row>
    <row r="1038" spans="1:2" ht="15.75" x14ac:dyDescent="0.2">
      <c r="A1038" s="122" t="s">
        <v>1294</v>
      </c>
      <c r="B1038" s="134" t="str">
        <f>IF(стр.7!BU21&gt;=SUM(стр.7!CH21,стр.7!DH21),"ВЕРНО","ОШИБКА")</f>
        <v>ВЕРНО</v>
      </c>
    </row>
    <row r="1039" spans="1:2" ht="15.75" x14ac:dyDescent="0.2">
      <c r="A1039" s="122" t="s">
        <v>1295</v>
      </c>
      <c r="B1039" s="134" t="str">
        <f>IF(стр.7!BU22&gt;=SUM(стр.7!CH22,стр.7!DH22),"ВЕРНО","ОШИБКА")</f>
        <v>ВЕРНО</v>
      </c>
    </row>
    <row r="1040" spans="1:2" ht="15.75" x14ac:dyDescent="0.2">
      <c r="A1040" s="122" t="s">
        <v>1296</v>
      </c>
      <c r="B1040" s="134" t="str">
        <f>IF(стр.7!BU23&gt;=SUM(стр.7!CH23,стр.7!DH23),"ВЕРНО","ОШИБКА")</f>
        <v>ВЕРНО</v>
      </c>
    </row>
    <row r="1041" spans="1:2" ht="15.75" x14ac:dyDescent="0.2">
      <c r="A1041" s="122" t="s">
        <v>1297</v>
      </c>
      <c r="B1041" s="134" t="str">
        <f>IF(стр.7!BU24&gt;=SUM(стр.7!CH24,стр.7!DH24),"ВЕРНО","ОШИБКА")</f>
        <v>ВЕРНО</v>
      </c>
    </row>
    <row r="1042" spans="1:2" ht="15.75" x14ac:dyDescent="0.2">
      <c r="A1042" s="122" t="s">
        <v>1298</v>
      </c>
      <c r="B1042" s="134" t="str">
        <f>IF(стр.7!BU25&gt;=SUM(стр.7!CH25,стр.7!DH25),"ВЕРНО","ОШИБКА")</f>
        <v>ВЕРНО</v>
      </c>
    </row>
    <row r="1043" spans="1:2" ht="15.75" x14ac:dyDescent="0.2">
      <c r="A1043" s="122" t="s">
        <v>1299</v>
      </c>
      <c r="B1043" s="134" t="str">
        <f>IF(стр.7!BU26&gt;=SUM(стр.7!CH26,стр.7!DH26),"ВЕРНО","ОШИБКА")</f>
        <v>ВЕРНО</v>
      </c>
    </row>
    <row r="1044" spans="1:2" ht="15.75" x14ac:dyDescent="0.2">
      <c r="A1044" s="122" t="s">
        <v>1300</v>
      </c>
      <c r="B1044" s="134" t="str">
        <f>IF(стр.7!BU27&gt;=SUM(стр.7!CH27,стр.7!DH27),"ВЕРНО","ОШИБКА")</f>
        <v>ВЕРНО</v>
      </c>
    </row>
    <row r="1045" spans="1:2" ht="15.75" x14ac:dyDescent="0.2">
      <c r="A1045" s="122" t="s">
        <v>1301</v>
      </c>
      <c r="B1045" s="134" t="str">
        <f>IF(стр.7!BU28&gt;=SUM(стр.7!CH28,стр.7!DH28),"ВЕРНО","ОШИБКА")</f>
        <v>ВЕРНО</v>
      </c>
    </row>
    <row r="1046" spans="1:2" ht="15.75" x14ac:dyDescent="0.2">
      <c r="A1046" s="122" t="s">
        <v>1302</v>
      </c>
      <c r="B1046" s="134" t="str">
        <f>IF(стр.7!BU29&gt;=SUM(стр.7!CH29,стр.7!DH29),"ВЕРНО","ОШИБКА")</f>
        <v>ВЕРНО</v>
      </c>
    </row>
    <row r="1047" spans="1:2" ht="15.75" x14ac:dyDescent="0.2">
      <c r="A1047" s="122" t="s">
        <v>1303</v>
      </c>
      <c r="B1047" s="134" t="str">
        <f>IF(стр.7!BU30&gt;=SUM(стр.7!CH30,стр.7!DH30),"ВЕРНО","ОШИБКА")</f>
        <v>ВЕРНО</v>
      </c>
    </row>
    <row r="1048" spans="1:2" ht="15.75" x14ac:dyDescent="0.2">
      <c r="A1048" s="122" t="s">
        <v>1304</v>
      </c>
      <c r="B1048" s="134" t="str">
        <f>IF(стр.7!BU31&gt;=SUM(стр.7!CH31,стр.7!DH31),"ВЕРНО","ОШИБКА")</f>
        <v>ВЕРНО</v>
      </c>
    </row>
    <row r="1049" spans="1:2" ht="15.75" x14ac:dyDescent="0.2">
      <c r="A1049" s="122" t="s">
        <v>1305</v>
      </c>
      <c r="B1049" s="134" t="str">
        <f>IF(стр.7!BU32&gt;=SUM(стр.7!CH32,стр.7!DH32),"ВЕРНО","ОШИБКА")</f>
        <v>ВЕРНО</v>
      </c>
    </row>
    <row r="1050" spans="1:2" ht="15.75" x14ac:dyDescent="0.2">
      <c r="A1050" s="122" t="s">
        <v>1306</v>
      </c>
      <c r="B1050" s="134" t="str">
        <f>IF(стр.7!BU35&gt;=SUM(стр.7!CH35,стр.7!DH35),"ВЕРНО","ОШИБКА")</f>
        <v>ВЕРНО</v>
      </c>
    </row>
    <row r="1051" spans="1:2" ht="15.75" x14ac:dyDescent="0.2">
      <c r="A1051" s="122" t="s">
        <v>1307</v>
      </c>
      <c r="B1051" s="134" t="str">
        <f>IF(стр.7!BU36&gt;=SUM(стр.7!CH36,стр.7!DH36),"ВЕРНО","ОШИБКА")</f>
        <v>ВЕРНО</v>
      </c>
    </row>
    <row r="1052" spans="1:2" ht="15.75" x14ac:dyDescent="0.2">
      <c r="A1052" s="122" t="s">
        <v>1308</v>
      </c>
      <c r="B1052" s="134" t="str">
        <f>IF(стр.7!BU39&gt;=SUM(стр.7!CH39,стр.7!DH39),"ВЕРНО","ОШИБКА")</f>
        <v>ВЕРНО</v>
      </c>
    </row>
    <row r="1053" spans="1:2" ht="15.75" x14ac:dyDescent="0.2">
      <c r="A1053" s="122" t="s">
        <v>1309</v>
      </c>
      <c r="B1053" s="134" t="str">
        <f>IF(стр.7!BU42&gt;=SUM(стр.7!CH42,стр.7!DH42),"ВЕРНО","ОШИБКА")</f>
        <v>ВЕРНО</v>
      </c>
    </row>
    <row r="1054" spans="1:2" ht="15.75" x14ac:dyDescent="0.2">
      <c r="A1054" s="122" t="s">
        <v>1310</v>
      </c>
      <c r="B1054" s="134" t="str">
        <f>IF(стр.7!BU11&gt;=стр.7!EZ11,"ВЕРНО","ОШИБКА")</f>
        <v>ВЕРНО</v>
      </c>
    </row>
    <row r="1055" spans="1:2" ht="15.75" x14ac:dyDescent="0.2">
      <c r="A1055" s="122" t="s">
        <v>1311</v>
      </c>
      <c r="B1055" s="134" t="str">
        <f>IF(стр.7!BU12&gt;=стр.7!EZ12,"ВЕРНО","ОШИБКА")</f>
        <v>ВЕРНО</v>
      </c>
    </row>
    <row r="1056" spans="1:2" ht="15.75" x14ac:dyDescent="0.2">
      <c r="A1056" s="122" t="s">
        <v>1312</v>
      </c>
      <c r="B1056" s="134" t="str">
        <f>IF(стр.7!BU14&gt;=стр.7!EZ14,"ВЕРНО","ОШИБКА")</f>
        <v>ВЕРНО</v>
      </c>
    </row>
    <row r="1057" spans="1:2" ht="15.75" x14ac:dyDescent="0.2">
      <c r="A1057" s="122" t="s">
        <v>1313</v>
      </c>
      <c r="B1057" s="134" t="str">
        <f>IF(стр.7!BU16&gt;=стр.7!EZ16,"ВЕРНО","ОШИБКА")</f>
        <v>ВЕРНО</v>
      </c>
    </row>
    <row r="1058" spans="1:2" ht="15.75" x14ac:dyDescent="0.2">
      <c r="A1058" s="122" t="s">
        <v>1314</v>
      </c>
      <c r="B1058" s="134" t="str">
        <f>IF(стр.7!BU17&gt;=стр.7!EZ17,"ВЕРНО","ОШИБКА")</f>
        <v>ВЕРНО</v>
      </c>
    </row>
    <row r="1059" spans="1:2" ht="15.75" x14ac:dyDescent="0.2">
      <c r="A1059" s="122" t="s">
        <v>1315</v>
      </c>
      <c r="B1059" s="134" t="str">
        <f>IF(стр.7!BU18&gt;=стр.7!EZ18,"ВЕРНО","ОШИБКА")</f>
        <v>ВЕРНО</v>
      </c>
    </row>
    <row r="1060" spans="1:2" ht="15.75" x14ac:dyDescent="0.2">
      <c r="A1060" s="122" t="s">
        <v>1316</v>
      </c>
      <c r="B1060" s="134" t="str">
        <f>IF(стр.7!BU19&gt;=стр.7!EZ19,"ВЕРНО","ОШИБКА")</f>
        <v>ВЕРНО</v>
      </c>
    </row>
    <row r="1061" spans="1:2" ht="15.75" x14ac:dyDescent="0.2">
      <c r="A1061" s="122" t="s">
        <v>1317</v>
      </c>
      <c r="B1061" s="134" t="str">
        <f>IF(стр.7!BU21&gt;=стр.7!EZ21,"ВЕРНО","ОШИБКА")</f>
        <v>ВЕРНО</v>
      </c>
    </row>
    <row r="1062" spans="1:2" ht="15.75" x14ac:dyDescent="0.2">
      <c r="A1062" s="122" t="s">
        <v>1318</v>
      </c>
      <c r="B1062" s="134" t="str">
        <f>IF(стр.7!BU22&gt;=стр.7!EZ22,"ВЕРНО","ОШИБКА")</f>
        <v>ВЕРНО</v>
      </c>
    </row>
    <row r="1063" spans="1:2" ht="15.75" x14ac:dyDescent="0.2">
      <c r="A1063" s="122" t="s">
        <v>1319</v>
      </c>
      <c r="B1063" s="134" t="str">
        <f>IF(стр.7!BU23&gt;=стр.7!EZ23,"ВЕРНО","ОШИБКА")</f>
        <v>ВЕРНО</v>
      </c>
    </row>
    <row r="1064" spans="1:2" ht="15.75" x14ac:dyDescent="0.2">
      <c r="A1064" s="122" t="s">
        <v>1320</v>
      </c>
      <c r="B1064" s="134" t="str">
        <f>IF(стр.7!BU24&gt;=стр.7!EZ24,"ВЕРНО","ОШИБКА")</f>
        <v>ВЕРНО</v>
      </c>
    </row>
    <row r="1065" spans="1:2" ht="15.75" x14ac:dyDescent="0.2">
      <c r="A1065" s="122" t="s">
        <v>1321</v>
      </c>
      <c r="B1065" s="134" t="str">
        <f>IF(стр.7!BU25&gt;=стр.7!EZ25,"ВЕРНО","ОШИБКА")</f>
        <v>ВЕРНО</v>
      </c>
    </row>
    <row r="1066" spans="1:2" ht="15.75" x14ac:dyDescent="0.2">
      <c r="A1066" s="122" t="s">
        <v>1322</v>
      </c>
      <c r="B1066" s="134" t="str">
        <f>IF(стр.7!BU26&gt;=стр.7!EZ26,"ВЕРНО","ОШИБКА")</f>
        <v>ВЕРНО</v>
      </c>
    </row>
    <row r="1067" spans="1:2" ht="15.75" x14ac:dyDescent="0.2">
      <c r="A1067" s="122" t="s">
        <v>1323</v>
      </c>
      <c r="B1067" s="134" t="str">
        <f>IF(стр.7!BU27&gt;=стр.7!EZ27,"ВЕРНО","ОШИБКА")</f>
        <v>ВЕРНО</v>
      </c>
    </row>
    <row r="1068" spans="1:2" ht="15.75" x14ac:dyDescent="0.2">
      <c r="A1068" s="122" t="s">
        <v>1324</v>
      </c>
      <c r="B1068" s="134" t="str">
        <f>IF(стр.7!BU28&gt;=стр.7!EZ28,"ВЕРНО","ОШИБКА")</f>
        <v>ВЕРНО</v>
      </c>
    </row>
    <row r="1069" spans="1:2" ht="15.75" x14ac:dyDescent="0.2">
      <c r="A1069" s="122" t="s">
        <v>1325</v>
      </c>
      <c r="B1069" s="134" t="str">
        <f>IF(стр.7!BU29&gt;=стр.7!EZ29,"ВЕРНО","ОШИБКА")</f>
        <v>ВЕРНО</v>
      </c>
    </row>
    <row r="1070" spans="1:2" ht="15.75" x14ac:dyDescent="0.2">
      <c r="A1070" s="122" t="s">
        <v>1326</v>
      </c>
      <c r="B1070" s="134" t="str">
        <f>IF(стр.7!BU30&gt;=стр.7!EZ30,"ВЕРНО","ОШИБКА")</f>
        <v>ВЕРНО</v>
      </c>
    </row>
    <row r="1071" spans="1:2" ht="15.75" x14ac:dyDescent="0.2">
      <c r="A1071" s="122" t="s">
        <v>1327</v>
      </c>
      <c r="B1071" s="134" t="str">
        <f>IF(стр.7!BU31&gt;=стр.7!EZ31,"ВЕРНО","ОШИБКА")</f>
        <v>ВЕРНО</v>
      </c>
    </row>
    <row r="1072" spans="1:2" ht="15.75" x14ac:dyDescent="0.2">
      <c r="A1072" s="122" t="s">
        <v>1328</v>
      </c>
      <c r="B1072" s="134" t="str">
        <f>IF(стр.7!BU32&gt;=стр.7!EZ32,"ВЕРНО","ОШИБКА")</f>
        <v>ВЕРНО</v>
      </c>
    </row>
    <row r="1073" spans="1:2" ht="15.75" x14ac:dyDescent="0.2">
      <c r="A1073" s="122" t="s">
        <v>1329</v>
      </c>
      <c r="B1073" s="134" t="str">
        <f>IF(стр.7!BU33&gt;=стр.7!EZ33,"ВЕРНО","ОШИБКА")</f>
        <v>ВЕРНО</v>
      </c>
    </row>
    <row r="1074" spans="1:2" ht="15.75" x14ac:dyDescent="0.2">
      <c r="A1074" s="122" t="s">
        <v>1330</v>
      </c>
      <c r="B1074" s="134" t="str">
        <f>IF(стр.7!BU35&gt;=стр.7!EZ35,"ВЕРНО","ОШИБКА")</f>
        <v>ВЕРНО</v>
      </c>
    </row>
    <row r="1075" spans="1:2" ht="15.75" x14ac:dyDescent="0.2">
      <c r="A1075" s="122" t="s">
        <v>1331</v>
      </c>
      <c r="B1075" s="134" t="str">
        <f>IF(стр.7!BU36&gt;=стр.7!EZ36,"ВЕРНО","ОШИБКА")</f>
        <v>ВЕРНО</v>
      </c>
    </row>
    <row r="1076" spans="1:2" ht="15.75" x14ac:dyDescent="0.2">
      <c r="A1076" s="122" t="s">
        <v>1332</v>
      </c>
      <c r="B1076" s="134" t="str">
        <f>IF(стр.7!BU37&gt;=стр.7!EZ37,"ВЕРНО","ОШИБКА")</f>
        <v>ВЕРНО</v>
      </c>
    </row>
    <row r="1077" spans="1:2" ht="15.75" x14ac:dyDescent="0.2">
      <c r="A1077" s="122" t="s">
        <v>1333</v>
      </c>
      <c r="B1077" s="134" t="str">
        <f>IF(стр.7!BU39&gt;=стр.7!EZ39,"ВЕРНО","ОШИБКА")</f>
        <v>ВЕРНО</v>
      </c>
    </row>
    <row r="1078" spans="1:2" ht="15.75" x14ac:dyDescent="0.2">
      <c r="A1078" s="122" t="s">
        <v>1334</v>
      </c>
      <c r="B1078" s="134" t="str">
        <f>IF(стр.7!BU42&gt;=стр.7!EZ42,"ВЕРНО","ОШИБКА")</f>
        <v>ВЕРНО</v>
      </c>
    </row>
    <row r="1079" spans="1:2" ht="15.75" x14ac:dyDescent="0.2">
      <c r="A1079" s="122" t="s">
        <v>1335</v>
      </c>
      <c r="B1079" s="134" t="str">
        <f>IF(стр.7!CH11&gt;=стр.7!CQ11,"ВЕРНО","ОШИБКА")</f>
        <v>ВЕРНО</v>
      </c>
    </row>
    <row r="1080" spans="1:2" ht="15.75" x14ac:dyDescent="0.2">
      <c r="A1080" s="122" t="s">
        <v>1336</v>
      </c>
      <c r="B1080" s="134" t="str">
        <f>IF(стр.7!CH12&gt;=стр.7!CQ12,"ВЕРНО","ОШИБКА")</f>
        <v>ВЕРНО</v>
      </c>
    </row>
    <row r="1081" spans="1:2" ht="15.75" x14ac:dyDescent="0.2">
      <c r="A1081" s="122" t="s">
        <v>1337</v>
      </c>
      <c r="B1081" s="134" t="str">
        <f>IF(стр.7!CH14&gt;=стр.7!CQ14,"ВЕРНО","ОШИБКА")</f>
        <v>ВЕРНО</v>
      </c>
    </row>
    <row r="1082" spans="1:2" ht="15.75" x14ac:dyDescent="0.2">
      <c r="A1082" s="122" t="s">
        <v>1338</v>
      </c>
      <c r="B1082" s="134" t="str">
        <f>IF(стр.7!CH16&gt;=стр.7!CQ16,"ВЕРНО","ОШИБКА")</f>
        <v>ВЕРНО</v>
      </c>
    </row>
    <row r="1083" spans="1:2" ht="15.75" x14ac:dyDescent="0.2">
      <c r="A1083" s="122" t="s">
        <v>1339</v>
      </c>
      <c r="B1083" s="134" t="str">
        <f>IF(стр.7!CH17&gt;=стр.7!CQ17,"ВЕРНО","ОШИБКА")</f>
        <v>ВЕРНО</v>
      </c>
    </row>
    <row r="1084" spans="1:2" ht="15.75" x14ac:dyDescent="0.2">
      <c r="A1084" s="122" t="s">
        <v>1340</v>
      </c>
      <c r="B1084" s="134" t="str">
        <f>IF(стр.7!CH18&gt;=стр.7!CQ18,"ВЕРНО","ОШИБКА")</f>
        <v>ВЕРНО</v>
      </c>
    </row>
    <row r="1085" spans="1:2" ht="15.75" x14ac:dyDescent="0.2">
      <c r="A1085" s="122" t="s">
        <v>1341</v>
      </c>
      <c r="B1085" s="134" t="str">
        <f>IF(стр.7!CH19&gt;=стр.7!CQ19,"ВЕРНО","ОШИБКА")</f>
        <v>ВЕРНО</v>
      </c>
    </row>
    <row r="1086" spans="1:2" ht="15.75" x14ac:dyDescent="0.2">
      <c r="A1086" s="122" t="s">
        <v>1342</v>
      </c>
      <c r="B1086" s="134" t="str">
        <f>IF(стр.7!CH21&gt;=стр.7!CQ21,"ВЕРНО","ОШИБКА")</f>
        <v>ВЕРНО</v>
      </c>
    </row>
    <row r="1087" spans="1:2" ht="15.75" x14ac:dyDescent="0.2">
      <c r="A1087" s="122" t="s">
        <v>1343</v>
      </c>
      <c r="B1087" s="134" t="str">
        <f>IF(стр.7!CH22&gt;=стр.7!CQ22,"ВЕРНО","ОШИБКА")</f>
        <v>ВЕРНО</v>
      </c>
    </row>
    <row r="1088" spans="1:2" ht="15.75" x14ac:dyDescent="0.2">
      <c r="A1088" s="122" t="s">
        <v>1344</v>
      </c>
      <c r="B1088" s="134" t="str">
        <f>IF(стр.7!CH23&gt;=стр.7!CQ23,"ВЕРНО","ОШИБКА")</f>
        <v>ВЕРНО</v>
      </c>
    </row>
    <row r="1089" spans="1:2" ht="15.75" x14ac:dyDescent="0.2">
      <c r="A1089" s="122" t="s">
        <v>1345</v>
      </c>
      <c r="B1089" s="134" t="str">
        <f>IF(стр.7!CH24&gt;=стр.7!CQ24,"ВЕРНО","ОШИБКА")</f>
        <v>ВЕРНО</v>
      </c>
    </row>
    <row r="1090" spans="1:2" ht="15.75" x14ac:dyDescent="0.2">
      <c r="A1090" s="122" t="s">
        <v>1346</v>
      </c>
      <c r="B1090" s="134" t="str">
        <f>IF(стр.7!CH25&gt;=стр.7!CQ25,"ВЕРНО","ОШИБКА")</f>
        <v>ВЕРНО</v>
      </c>
    </row>
    <row r="1091" spans="1:2" ht="15.75" x14ac:dyDescent="0.2">
      <c r="A1091" s="122" t="s">
        <v>1347</v>
      </c>
      <c r="B1091" s="134" t="str">
        <f>IF(стр.7!CH26&gt;=стр.7!CQ26,"ВЕРНО","ОШИБКА")</f>
        <v>ВЕРНО</v>
      </c>
    </row>
    <row r="1092" spans="1:2" ht="15.75" x14ac:dyDescent="0.2">
      <c r="A1092" s="122" t="s">
        <v>1348</v>
      </c>
      <c r="B1092" s="134" t="str">
        <f>IF(стр.7!CH27&gt;=стр.7!CQ27,"ВЕРНО","ОШИБКА")</f>
        <v>ВЕРНО</v>
      </c>
    </row>
    <row r="1093" spans="1:2" ht="15.75" x14ac:dyDescent="0.2">
      <c r="A1093" s="122" t="s">
        <v>1349</v>
      </c>
      <c r="B1093" s="134" t="str">
        <f>IF(стр.7!CH28&gt;=стр.7!CQ28,"ВЕРНО","ОШИБКА")</f>
        <v>ВЕРНО</v>
      </c>
    </row>
    <row r="1094" spans="1:2" ht="15.75" x14ac:dyDescent="0.2">
      <c r="A1094" s="122" t="s">
        <v>1350</v>
      </c>
      <c r="B1094" s="134" t="str">
        <f>IF(стр.7!CH29&gt;=стр.7!CQ29,"ВЕРНО","ОШИБКА")</f>
        <v>ВЕРНО</v>
      </c>
    </row>
    <row r="1095" spans="1:2" ht="15.75" x14ac:dyDescent="0.2">
      <c r="A1095" s="122" t="s">
        <v>1351</v>
      </c>
      <c r="B1095" s="134" t="str">
        <f>IF(стр.7!CH30&gt;=стр.7!CQ30,"ВЕРНО","ОШИБКА")</f>
        <v>ВЕРНО</v>
      </c>
    </row>
    <row r="1096" spans="1:2" ht="15.75" x14ac:dyDescent="0.2">
      <c r="A1096" s="122" t="s">
        <v>1352</v>
      </c>
      <c r="B1096" s="134" t="str">
        <f>IF(стр.7!CH31&gt;=стр.7!CQ31,"ВЕРНО","ОШИБКА")</f>
        <v>ВЕРНО</v>
      </c>
    </row>
    <row r="1097" spans="1:2" ht="15.75" x14ac:dyDescent="0.2">
      <c r="A1097" s="122" t="s">
        <v>1353</v>
      </c>
      <c r="B1097" s="134" t="str">
        <f>IF(стр.7!CH32&gt;=стр.7!CQ32,"ВЕРНО","ОШИБКА")</f>
        <v>ВЕРНО</v>
      </c>
    </row>
    <row r="1098" spans="1:2" ht="15.75" x14ac:dyDescent="0.2">
      <c r="A1098" s="122" t="s">
        <v>1354</v>
      </c>
      <c r="B1098" s="134" t="str">
        <f>IF(стр.7!CH33&gt;=стр.7!CQ33,"ВЕРНО","ОШИБКА")</f>
        <v>ВЕРНО</v>
      </c>
    </row>
    <row r="1099" spans="1:2" ht="15.75" x14ac:dyDescent="0.2">
      <c r="A1099" s="122" t="s">
        <v>1355</v>
      </c>
      <c r="B1099" s="134" t="str">
        <f>IF(стр.7!CH35&gt;=стр.7!CQ35,"ВЕРНО","ОШИБКА")</f>
        <v>ВЕРНО</v>
      </c>
    </row>
    <row r="1100" spans="1:2" ht="15.75" x14ac:dyDescent="0.2">
      <c r="A1100" s="122" t="s">
        <v>1356</v>
      </c>
      <c r="B1100" s="134" t="str">
        <f>IF(стр.7!CH36&gt;=стр.7!CQ36,"ВЕРНО","ОШИБКА")</f>
        <v>ВЕРНО</v>
      </c>
    </row>
    <row r="1101" spans="1:2" ht="15.75" x14ac:dyDescent="0.2">
      <c r="A1101" s="122" t="s">
        <v>1357</v>
      </c>
      <c r="B1101" s="134" t="str">
        <f>IF(стр.7!CH39&gt;=стр.7!CQ39,"ВЕРНО","ОШИБКА")</f>
        <v>ВЕРНО</v>
      </c>
    </row>
    <row r="1102" spans="1:2" ht="15.75" x14ac:dyDescent="0.2">
      <c r="A1102" s="122" t="s">
        <v>1358</v>
      </c>
      <c r="B1102" s="134" t="str">
        <f>IF(стр.7!DH11&gt;=стр.7!EI11,"ВЕРНО","ОШИБКА")</f>
        <v>ВЕРНО</v>
      </c>
    </row>
    <row r="1103" spans="1:2" ht="15.75" x14ac:dyDescent="0.2">
      <c r="A1103" s="122" t="s">
        <v>1359</v>
      </c>
      <c r="B1103" s="134" t="str">
        <f>IF(стр.7!DH12&gt;=стр.7!EI12,"ВЕРНО","ОШИБКА")</f>
        <v>ВЕРНО</v>
      </c>
    </row>
    <row r="1104" spans="1:2" ht="15.75" x14ac:dyDescent="0.2">
      <c r="A1104" s="122" t="s">
        <v>1360</v>
      </c>
      <c r="B1104" s="134" t="str">
        <f>IF(стр.7!DH14&gt;=стр.7!EI14,"ВЕРНО","ОШИБКА")</f>
        <v>ВЕРНО</v>
      </c>
    </row>
    <row r="1105" spans="1:2" ht="15.75" x14ac:dyDescent="0.2">
      <c r="A1105" s="122" t="s">
        <v>1361</v>
      </c>
      <c r="B1105" s="134" t="str">
        <f>IF(стр.7!DH16&gt;=стр.7!EI16,"ВЕРНО","ОШИБКА")</f>
        <v>ВЕРНО</v>
      </c>
    </row>
    <row r="1106" spans="1:2" ht="15.75" x14ac:dyDescent="0.2">
      <c r="A1106" s="122" t="s">
        <v>1362</v>
      </c>
      <c r="B1106" s="134" t="str">
        <f>IF(стр.7!DH17&gt;=стр.7!EI17,"ВЕРНО","ОШИБКА")</f>
        <v>ВЕРНО</v>
      </c>
    </row>
    <row r="1107" spans="1:2" ht="15.75" x14ac:dyDescent="0.2">
      <c r="A1107" s="122" t="s">
        <v>1363</v>
      </c>
      <c r="B1107" s="134" t="str">
        <f>IF(стр.7!DH18&gt;=стр.7!EI18,"ВЕРНО","ОШИБКА")</f>
        <v>ВЕРНО</v>
      </c>
    </row>
    <row r="1108" spans="1:2" ht="15.75" x14ac:dyDescent="0.2">
      <c r="A1108" s="122" t="s">
        <v>1364</v>
      </c>
      <c r="B1108" s="134" t="str">
        <f>IF(стр.7!DH19&gt;=стр.7!EI19,"ВЕРНО","ОШИБКА")</f>
        <v>ВЕРНО</v>
      </c>
    </row>
    <row r="1109" spans="1:2" ht="15.75" x14ac:dyDescent="0.2">
      <c r="A1109" s="122" t="s">
        <v>1365</v>
      </c>
      <c r="B1109" s="134" t="str">
        <f>IF(стр.7!DH21&gt;=стр.7!EI21,"ВЕРНО","ОШИБКА")</f>
        <v>ВЕРНО</v>
      </c>
    </row>
    <row r="1110" spans="1:2" ht="15.75" x14ac:dyDescent="0.2">
      <c r="A1110" s="122" t="s">
        <v>1366</v>
      </c>
      <c r="B1110" s="134" t="str">
        <f>IF(стр.7!DH22&gt;=стр.7!EI22,"ВЕРНО","ОШИБКА")</f>
        <v>ВЕРНО</v>
      </c>
    </row>
    <row r="1111" spans="1:2" ht="15.75" x14ac:dyDescent="0.2">
      <c r="A1111" s="122" t="s">
        <v>1367</v>
      </c>
      <c r="B1111" s="134" t="str">
        <f>IF(стр.7!DH23&gt;=стр.7!EI23,"ВЕРНО","ОШИБКА")</f>
        <v>ВЕРНО</v>
      </c>
    </row>
    <row r="1112" spans="1:2" ht="15.75" x14ac:dyDescent="0.2">
      <c r="A1112" s="122" t="s">
        <v>1368</v>
      </c>
      <c r="B1112" s="134" t="str">
        <f>IF(стр.7!DH24&gt;=стр.7!EI24,"ВЕРНО","ОШИБКА")</f>
        <v>ВЕРНО</v>
      </c>
    </row>
    <row r="1113" spans="1:2" ht="15.75" x14ac:dyDescent="0.2">
      <c r="A1113" s="122" t="s">
        <v>1369</v>
      </c>
      <c r="B1113" s="134" t="str">
        <f>IF(стр.7!DH25&gt;=стр.7!EI25,"ВЕРНО","ОШИБКА")</f>
        <v>ВЕРНО</v>
      </c>
    </row>
    <row r="1114" spans="1:2" ht="15.75" x14ac:dyDescent="0.2">
      <c r="A1114" s="122" t="s">
        <v>1370</v>
      </c>
      <c r="B1114" s="134" t="str">
        <f>IF(стр.7!DH26&gt;=стр.7!EI26,"ВЕРНО","ОШИБКА")</f>
        <v>ВЕРНО</v>
      </c>
    </row>
    <row r="1115" spans="1:2" ht="15.75" x14ac:dyDescent="0.2">
      <c r="A1115" s="122" t="s">
        <v>1371</v>
      </c>
      <c r="B1115" s="134" t="str">
        <f>IF(стр.7!DH27&gt;=стр.7!EI27,"ВЕРНО","ОШИБКА")</f>
        <v>ВЕРНО</v>
      </c>
    </row>
    <row r="1116" spans="1:2" ht="15.75" x14ac:dyDescent="0.2">
      <c r="A1116" s="122" t="s">
        <v>1372</v>
      </c>
      <c r="B1116" s="134" t="str">
        <f>IF(стр.7!DH28&gt;=стр.7!EI28,"ВЕРНО","ОШИБКА")</f>
        <v>ВЕРНО</v>
      </c>
    </row>
    <row r="1117" spans="1:2" ht="15.75" x14ac:dyDescent="0.2">
      <c r="A1117" s="122" t="s">
        <v>1373</v>
      </c>
      <c r="B1117" s="134" t="str">
        <f>IF(стр.7!DH29&gt;=стр.7!EI29,"ВЕРНО","ОШИБКА")</f>
        <v>ВЕРНО</v>
      </c>
    </row>
    <row r="1118" spans="1:2" ht="15.75" x14ac:dyDescent="0.2">
      <c r="A1118" s="122" t="s">
        <v>1374</v>
      </c>
      <c r="B1118" s="134" t="str">
        <f>IF(стр.7!DH30&gt;=стр.7!EI30,"ВЕРНО","ОШИБКА")</f>
        <v>ВЕРНО</v>
      </c>
    </row>
    <row r="1119" spans="1:2" ht="15.75" x14ac:dyDescent="0.2">
      <c r="A1119" s="122" t="s">
        <v>1375</v>
      </c>
      <c r="B1119" s="134" t="str">
        <f>IF(стр.7!DH31&gt;=стр.7!EI31,"ВЕРНО","ОШИБКА")</f>
        <v>ВЕРНО</v>
      </c>
    </row>
    <row r="1120" spans="1:2" ht="15.75" x14ac:dyDescent="0.2">
      <c r="A1120" s="122" t="s">
        <v>1376</v>
      </c>
      <c r="B1120" s="134" t="str">
        <f>IF(стр.7!DH32&gt;=стр.7!EI32,"ВЕРНО","ОШИБКА")</f>
        <v>ВЕРНО</v>
      </c>
    </row>
    <row r="1121" spans="1:2" ht="15.75" x14ac:dyDescent="0.2">
      <c r="A1121" s="122" t="s">
        <v>1377</v>
      </c>
      <c r="B1121" s="134" t="str">
        <f>IF(стр.7!DH33&gt;=стр.7!EI33,"ВЕРНО","ОШИБКА")</f>
        <v>ВЕРНО</v>
      </c>
    </row>
    <row r="1122" spans="1:2" ht="15.75" x14ac:dyDescent="0.2">
      <c r="A1122" s="122" t="s">
        <v>1378</v>
      </c>
      <c r="B1122" s="134" t="str">
        <f>IF(стр.7!DH35&gt;=стр.7!EI35,"ВЕРНО","ОШИБКА")</f>
        <v>ВЕРНО</v>
      </c>
    </row>
    <row r="1123" spans="1:2" ht="15.75" x14ac:dyDescent="0.2">
      <c r="A1123" s="122" t="s">
        <v>1379</v>
      </c>
      <c r="B1123" s="134" t="str">
        <f>IF(стр.7!DH36&gt;=стр.7!EI36,"ВЕРНО","ОШИБКА")</f>
        <v>ВЕРНО</v>
      </c>
    </row>
    <row r="1124" spans="1:2" ht="15.75" x14ac:dyDescent="0.2">
      <c r="A1124" s="122" t="s">
        <v>1380</v>
      </c>
      <c r="B1124" s="134" t="str">
        <f>IF(стр.7!DH39&gt;=стр.7!EI39,"ВЕРНО","ОШИБКА")</f>
        <v>ВЕРНО</v>
      </c>
    </row>
    <row r="1125" spans="1:2" ht="15.75" x14ac:dyDescent="0.2">
      <c r="A1125" s="122" t="s">
        <v>1381</v>
      </c>
      <c r="B1125" s="134" t="str">
        <f>IF(стр.7!BU11=стр.8!BA7,"ВЕРНО","ОШИБКА")</f>
        <v>ВЕРНО</v>
      </c>
    </row>
    <row r="1126" spans="1:2" ht="15.75" x14ac:dyDescent="0.2">
      <c r="A1126" s="122" t="s">
        <v>1382</v>
      </c>
      <c r="B1126" s="134" t="str">
        <f>IF(стр.7!BU12=стр.8!BA8,"ВЕРНО","ОШИБКА")</f>
        <v>ВЕРНО</v>
      </c>
    </row>
    <row r="1127" spans="1:2" ht="15.75" x14ac:dyDescent="0.2">
      <c r="A1127" s="122" t="s">
        <v>1383</v>
      </c>
      <c r="B1127" s="134" t="str">
        <f>IF(стр.7!BU14=стр.8!BA10,"ВЕРНО","ОШИБКА")</f>
        <v>ВЕРНО</v>
      </c>
    </row>
    <row r="1128" spans="1:2" ht="15.75" x14ac:dyDescent="0.2">
      <c r="A1128" s="122" t="s">
        <v>1384</v>
      </c>
      <c r="B1128" s="134" t="str">
        <f>IF(стр.7!BU16=стр.8!BA12,"ВЕРНО","ОШИБКА")</f>
        <v>ВЕРНО</v>
      </c>
    </row>
    <row r="1129" spans="1:2" ht="15.75" x14ac:dyDescent="0.2">
      <c r="A1129" s="122" t="s">
        <v>1385</v>
      </c>
      <c r="B1129" s="134" t="str">
        <f>IF(стр.7!BU17=стр.8!BA13,"ВЕРНО","ОШИБКА")</f>
        <v>ВЕРНО</v>
      </c>
    </row>
    <row r="1130" spans="1:2" ht="15.75" x14ac:dyDescent="0.2">
      <c r="A1130" s="122" t="s">
        <v>1386</v>
      </c>
      <c r="B1130" s="134" t="str">
        <f>IF(стр.7!BU18=стр.8!BA14,"ВЕРНО","ОШИБКА")</f>
        <v>ВЕРНО</v>
      </c>
    </row>
    <row r="1131" spans="1:2" ht="15.75" x14ac:dyDescent="0.2">
      <c r="A1131" s="122" t="s">
        <v>1387</v>
      </c>
      <c r="B1131" s="134" t="str">
        <f>IF(стр.7!BU19=стр.8!BA16,"ВЕРНО","ОШИБКА")</f>
        <v>ВЕРНО</v>
      </c>
    </row>
    <row r="1132" spans="1:2" ht="15.75" x14ac:dyDescent="0.2">
      <c r="A1132" s="122" t="s">
        <v>1388</v>
      </c>
      <c r="B1132" s="134" t="str">
        <f>IF(стр.7!BU21=стр.8!BA18,"ВЕРНО","ОШИБКА")</f>
        <v>ВЕРНО</v>
      </c>
    </row>
    <row r="1133" spans="1:2" ht="15.75" x14ac:dyDescent="0.2">
      <c r="A1133" s="122" t="s">
        <v>1389</v>
      </c>
      <c r="B1133" s="134" t="str">
        <f>IF(стр.7!BU22=стр.8!BA19,"ВЕРНО","ОШИБКА")</f>
        <v>ВЕРНО</v>
      </c>
    </row>
    <row r="1134" spans="1:2" ht="15.75" x14ac:dyDescent="0.2">
      <c r="A1134" s="122" t="s">
        <v>1390</v>
      </c>
      <c r="B1134" s="134" t="str">
        <f>IF(стр.7!BU23=стр.8!BA20,"ВЕРНО","ОШИБКА")</f>
        <v>ВЕРНО</v>
      </c>
    </row>
    <row r="1135" spans="1:2" ht="15.75" x14ac:dyDescent="0.2">
      <c r="A1135" s="122" t="s">
        <v>1391</v>
      </c>
      <c r="B1135" s="134" t="str">
        <f>IF(стр.7!BU24=стр.8!BA21,"ВЕРНО","ОШИБКА")</f>
        <v>ВЕРНО</v>
      </c>
    </row>
    <row r="1136" spans="1:2" ht="15.75" x14ac:dyDescent="0.2">
      <c r="A1136" s="122" t="s">
        <v>1392</v>
      </c>
      <c r="B1136" s="134" t="str">
        <f>IF(стр.7!BU25=стр.8!BA22,"ВЕРНО","ОШИБКА")</f>
        <v>ВЕРНО</v>
      </c>
    </row>
    <row r="1137" spans="1:2" ht="15.75" x14ac:dyDescent="0.2">
      <c r="A1137" s="122" t="s">
        <v>1393</v>
      </c>
      <c r="B1137" s="134" t="str">
        <f>IF(стр.7!BU26=стр.8!BA23,"ВЕРНО","ОШИБКА")</f>
        <v>ВЕРНО</v>
      </c>
    </row>
    <row r="1138" spans="1:2" ht="15.75" x14ac:dyDescent="0.2">
      <c r="A1138" s="122" t="s">
        <v>1394</v>
      </c>
      <c r="B1138" s="134" t="str">
        <f>IF(стр.7!BU27=стр.8!BA24,"ВЕРНО","ОШИБКА")</f>
        <v>ВЕРНО</v>
      </c>
    </row>
    <row r="1139" spans="1:2" ht="15.75" x14ac:dyDescent="0.2">
      <c r="A1139" s="122" t="s">
        <v>1395</v>
      </c>
      <c r="B1139" s="134" t="str">
        <f>IF(стр.7!BU28=стр.8!BA25,"ВЕРНО","ОШИБКА")</f>
        <v>ВЕРНО</v>
      </c>
    </row>
    <row r="1140" spans="1:2" ht="15.75" x14ac:dyDescent="0.2">
      <c r="A1140" s="122" t="s">
        <v>1396</v>
      </c>
      <c r="B1140" s="134" t="str">
        <f>IF(стр.7!BU29=стр.8!BA26,"ВЕРНО","ОШИБКА")</f>
        <v>ВЕРНО</v>
      </c>
    </row>
    <row r="1141" spans="1:2" ht="15.75" x14ac:dyDescent="0.2">
      <c r="A1141" s="122" t="s">
        <v>1397</v>
      </c>
      <c r="B1141" s="134" t="str">
        <f>IF(стр.7!BU30=стр.8!BA27,"ВЕРНО","ОШИБКА")</f>
        <v>ВЕРНО</v>
      </c>
    </row>
    <row r="1142" spans="1:2" ht="15.75" x14ac:dyDescent="0.2">
      <c r="A1142" s="122" t="s">
        <v>1398</v>
      </c>
      <c r="B1142" s="134" t="str">
        <f>IF(стр.7!BU31=стр.8!BA28,"ВЕРНО","ОШИБКА")</f>
        <v>ВЕРНО</v>
      </c>
    </row>
    <row r="1143" spans="1:2" ht="15.75" x14ac:dyDescent="0.2">
      <c r="A1143" s="122" t="s">
        <v>1399</v>
      </c>
      <c r="B1143" s="134" t="str">
        <f>IF(стр.7!BU32=стр.8!BA29,"ВЕРНО","ОШИБКА")</f>
        <v>ВЕРНО</v>
      </c>
    </row>
    <row r="1144" spans="1:2" ht="15.75" x14ac:dyDescent="0.2">
      <c r="A1144" s="122" t="s">
        <v>1400</v>
      </c>
      <c r="B1144" s="134" t="str">
        <f>IF(стр.7!BU33=стр.8!BA30,"ВЕРНО","ОШИБКА")</f>
        <v>ВЕРНО</v>
      </c>
    </row>
    <row r="1145" spans="1:2" ht="15.75" x14ac:dyDescent="0.2">
      <c r="A1145" s="122" t="s">
        <v>1401</v>
      </c>
      <c r="B1145" s="134" t="str">
        <f>IF(стр.7!BU35=стр.8!BA32,"ВЕРНО","ОШИБКА")</f>
        <v>ВЕРНО</v>
      </c>
    </row>
    <row r="1146" spans="1:2" ht="16.5" thickBot="1" x14ac:dyDescent="0.25">
      <c r="A1146" s="123" t="s">
        <v>1402</v>
      </c>
      <c r="B1146" s="134" t="str">
        <f>IF(стр.7!BU36=стр.8!BA33,"ВЕРНО","ОШИБКА")</f>
        <v>ВЕРНО</v>
      </c>
    </row>
    <row r="1147" spans="1:2" ht="16.5" thickBot="1" x14ac:dyDescent="0.3">
      <c r="A1147" s="128" t="s">
        <v>812</v>
      </c>
      <c r="B1147" s="133">
        <f>COUNTIF(B1148:B1213,"ОШИБКА")</f>
        <v>0</v>
      </c>
    </row>
    <row r="1148" spans="1:2" ht="15.75" x14ac:dyDescent="0.2">
      <c r="A1148" s="126" t="s">
        <v>1189</v>
      </c>
      <c r="B1148" s="134" t="str">
        <f>IF(стр.8!BA7=SUM(стр.8!BA8,стр.8!BA14,стр.8!BA29,стр.8!BA33),"ВЕРНО","ОШИБКА")</f>
        <v>ВЕРНО</v>
      </c>
    </row>
    <row r="1149" spans="1:2" ht="15.75" x14ac:dyDescent="0.2">
      <c r="A1149" s="122" t="s">
        <v>1190</v>
      </c>
      <c r="B1149" s="134" t="str">
        <f>IF(стр.8!BM7=SUM(стр.8!BM8,стр.8!BM14,стр.8!BM29,стр.8!BM33),"ВЕРНО","ОШИБКА")</f>
        <v>ВЕРНО</v>
      </c>
    </row>
    <row r="1150" spans="1:2" ht="15.75" x14ac:dyDescent="0.2">
      <c r="A1150" s="122" t="s">
        <v>1191</v>
      </c>
      <c r="B1150" s="134" t="str">
        <f>IF(стр.8!BZ7=SUM(стр.8!BZ8,стр.8!BZ14,стр.8!BZ29,стр.8!BZ33),"ВЕРНО","ОШИБКА")</f>
        <v>ВЕРНО</v>
      </c>
    </row>
    <row r="1151" spans="1:2" ht="15.75" x14ac:dyDescent="0.2">
      <c r="A1151" s="122" t="s">
        <v>1192</v>
      </c>
      <c r="B1151" s="134" t="str">
        <f>IF(стр.8!CI7=SUM(стр.8!CI8,стр.8!CI14,стр.8!CI29,стр.8!CI33),"ВЕРНО","ОШИБКА")</f>
        <v>ВЕРНО</v>
      </c>
    </row>
    <row r="1152" spans="1:2" ht="15.75" x14ac:dyDescent="0.2">
      <c r="A1152" s="122" t="s">
        <v>1193</v>
      </c>
      <c r="B1152" s="134" t="str">
        <f>IF(стр.8!CR7=SUM(стр.8!CR8,стр.8!CR14,стр.8!CR29,стр.8!CR33),"ВЕРНО","ОШИБКА")</f>
        <v>ВЕРНО</v>
      </c>
    </row>
    <row r="1153" spans="1:2" ht="15.75" x14ac:dyDescent="0.2">
      <c r="A1153" s="122" t="s">
        <v>1194</v>
      </c>
      <c r="B1153" s="134" t="str">
        <f>IF(стр.8!DA7=SUM(стр.8!DA8,стр.8!DA14,стр.8!DA29,стр.8!DA33),"ВЕРНО","ОШИБКА")</f>
        <v>ВЕРНО</v>
      </c>
    </row>
    <row r="1154" spans="1:2" ht="15.75" x14ac:dyDescent="0.2">
      <c r="A1154" s="122" t="s">
        <v>1195</v>
      </c>
      <c r="B1154" s="134" t="str">
        <f>IF(стр.8!DJ7=SUM(стр.8!DJ8,стр.8!DJ14,стр.8!DJ29,стр.8!DJ33),"ВЕРНО","ОШИБКА")</f>
        <v>ВЕРНО</v>
      </c>
    </row>
    <row r="1155" spans="1:2" ht="15.75" x14ac:dyDescent="0.2">
      <c r="A1155" s="122" t="s">
        <v>1196</v>
      </c>
      <c r="B1155" s="134" t="str">
        <f>IF(стр.8!DS7=SUM(стр.8!DS8,стр.8!DS14,стр.8!DS29,стр.8!DS33),"ВЕРНО","ОШИБКА")</f>
        <v>ВЕРНО</v>
      </c>
    </row>
    <row r="1156" spans="1:2" ht="15.75" x14ac:dyDescent="0.2">
      <c r="A1156" s="122" t="s">
        <v>1197</v>
      </c>
      <c r="B1156" s="134" t="str">
        <f>IF(стр.8!EB7=SUM(стр.8!EB8,стр.8!EB14,стр.8!EB29,стр.8!EB33),"ВЕРНО","ОШИБКА")</f>
        <v>ВЕРНО</v>
      </c>
    </row>
    <row r="1157" spans="1:2" ht="15.75" x14ac:dyDescent="0.2">
      <c r="A1157" s="122" t="s">
        <v>1198</v>
      </c>
      <c r="B1157" s="134" t="str">
        <f>IF(стр.8!EN7=SUM(стр.8!EN8,стр.8!EN14,стр.8!EN29,стр.8!EN33),"ВЕРНО","ОШИБКА")</f>
        <v>ВЕРНО</v>
      </c>
    </row>
    <row r="1158" spans="1:2" ht="15.75" x14ac:dyDescent="0.2">
      <c r="A1158" s="122" t="s">
        <v>1199</v>
      </c>
      <c r="B1158" s="134" t="str">
        <f>IF(стр.8!EZ7=SUM(стр.8!EZ8,стр.8!EZ14,стр.8!EZ29,стр.8!EZ33),"ВЕРНО","ОШИБКА")</f>
        <v>ВЕРНО</v>
      </c>
    </row>
    <row r="1159" spans="1:2" ht="15.75" x14ac:dyDescent="0.2">
      <c r="A1159" s="122" t="s">
        <v>1200</v>
      </c>
      <c r="B1159" s="134" t="str">
        <f>IF(стр.8!BA8&gt;=SUM(стр.8!BA10,стр.8!BA12,стр.8!BA13),"ВЕРНО","ОШИБКА")</f>
        <v>ВЕРНО</v>
      </c>
    </row>
    <row r="1160" spans="1:2" ht="15.75" x14ac:dyDescent="0.2">
      <c r="A1160" s="122" t="s">
        <v>1201</v>
      </c>
      <c r="B1160" s="134" t="str">
        <f>IF(стр.8!BM8&gt;=SUM(стр.8!BM10,стр.8!BM12,стр.8!BM13),"ВЕРНО","ОШИБКА")</f>
        <v>ВЕРНО</v>
      </c>
    </row>
    <row r="1161" spans="1:2" ht="15.75" x14ac:dyDescent="0.2">
      <c r="A1161" s="122" t="s">
        <v>1202</v>
      </c>
      <c r="B1161" s="134" t="str">
        <f>IF(стр.8!BZ8&gt;=SUM(стр.8!BZ10,стр.8!BZ12,стр.8!BZ13),"ВЕРНО","ОШИБКА")</f>
        <v>ВЕРНО</v>
      </c>
    </row>
    <row r="1162" spans="1:2" ht="15.75" x14ac:dyDescent="0.2">
      <c r="A1162" s="122" t="s">
        <v>1203</v>
      </c>
      <c r="B1162" s="134" t="str">
        <f>IF(стр.8!CI8&gt;=SUM(стр.8!CI10,стр.8!CI12,стр.8!CI13),"ВЕРНО","ОШИБКА")</f>
        <v>ВЕРНО</v>
      </c>
    </row>
    <row r="1163" spans="1:2" ht="15.75" x14ac:dyDescent="0.2">
      <c r="A1163" s="122" t="s">
        <v>1204</v>
      </c>
      <c r="B1163" s="134" t="str">
        <f>IF(стр.8!CR8&gt;=SUM(стр.8!CR10,стр.8!CR12,стр.8!CR13),"ВЕРНО","ОШИБКА")</f>
        <v>ВЕРНО</v>
      </c>
    </row>
    <row r="1164" spans="1:2" ht="15.75" x14ac:dyDescent="0.2">
      <c r="A1164" s="122" t="s">
        <v>1205</v>
      </c>
      <c r="B1164" s="134" t="str">
        <f>IF(стр.8!DA8&gt;=SUM(стр.8!DA10,стр.8!DA12,стр.8!DA13),"ВЕРНО","ОШИБКА")</f>
        <v>ВЕРНО</v>
      </c>
    </row>
    <row r="1165" spans="1:2" ht="15.75" x14ac:dyDescent="0.2">
      <c r="A1165" s="122" t="s">
        <v>1206</v>
      </c>
      <c r="B1165" s="134" t="str">
        <f>IF(стр.8!DJ8&gt;=SUM(стр.8!DJ10,стр.8!DJ12,стр.8!DJ13),"ВЕРНО","ОШИБКА")</f>
        <v>ВЕРНО</v>
      </c>
    </row>
    <row r="1166" spans="1:2" ht="15.75" x14ac:dyDescent="0.2">
      <c r="A1166" s="122" t="s">
        <v>1207</v>
      </c>
      <c r="B1166" s="134" t="str">
        <f>IF(стр.8!DS8&gt;=SUM(стр.8!DS10,стр.8!DS12,стр.8!DS13),"ВЕРНО","ОШИБКА")</f>
        <v>ВЕРНО</v>
      </c>
    </row>
    <row r="1167" spans="1:2" ht="15.75" x14ac:dyDescent="0.2">
      <c r="A1167" s="122" t="s">
        <v>1208</v>
      </c>
      <c r="B1167" s="134" t="str">
        <f>IF(стр.8!EB8&gt;=SUM(стр.8!EB10,стр.8!EB12,стр.8!EB13),"ВЕРНО","ОШИБКА")</f>
        <v>ВЕРНО</v>
      </c>
    </row>
    <row r="1168" spans="1:2" ht="15.75" x14ac:dyDescent="0.2">
      <c r="A1168" s="122" t="s">
        <v>1209</v>
      </c>
      <c r="B1168" s="134" t="str">
        <f>IF(стр.8!EN8&gt;=SUM(стр.8!EN10,стр.8!EN12,стр.8!EN13),"ВЕРНО","ОШИБКА")</f>
        <v>ВЕРНО</v>
      </c>
    </row>
    <row r="1169" spans="1:2" ht="15.75" x14ac:dyDescent="0.2">
      <c r="A1169" s="122" t="s">
        <v>1210</v>
      </c>
      <c r="B1169" s="134" t="str">
        <f>IF(стр.8!EZ8&gt;=SUM(стр.8!EZ10,стр.8!EZ12,стр.8!EZ13),"ВЕРНО","ОШИБКА")</f>
        <v>ВЕРНО</v>
      </c>
    </row>
    <row r="1170" spans="1:2" ht="15.75" x14ac:dyDescent="0.2">
      <c r="A1170" s="122" t="s">
        <v>1211</v>
      </c>
      <c r="B1170" s="134" t="str">
        <f>IF(стр.8!BA14&gt;=SUM(стр.8!BA16,стр.8!BA18,стр.8!BA19,стр.8!BA20,стр.8!BA21,стр.8!BA22,стр.8!BA23,стр.8!BA24,стр.8!BA25,стр.8!BA26,стр.8!BA27,стр.8!BA28),"ВЕРНО","ОШИБКА")</f>
        <v>ВЕРНО</v>
      </c>
    </row>
    <row r="1171" spans="1:2" ht="15.75" x14ac:dyDescent="0.2">
      <c r="A1171" s="122" t="s">
        <v>1212</v>
      </c>
      <c r="B1171" s="134" t="str">
        <f>IF(стр.8!BM14&gt;=SUM(стр.8!BM16,стр.8!BM18,стр.8!BM19,стр.8!BM20,стр.8!BM21,стр.8!BM22,стр.8!BM23,стр.8!BM24,стр.8!BM25,стр.8!BM26,стр.8!BM27,стр.8!BM28),"ВЕРНО","ОШИБКА")</f>
        <v>ВЕРНО</v>
      </c>
    </row>
    <row r="1172" spans="1:2" ht="15.75" x14ac:dyDescent="0.2">
      <c r="A1172" s="122" t="s">
        <v>1213</v>
      </c>
      <c r="B1172" s="134" t="str">
        <f>IF(стр.8!BZ14&gt;=SUM(стр.8!BZ16,стр.8!BZ18,стр.8!BZ19,стр.8!BZ20,стр.8!BZ21,стр.8!BZ22,стр.8!BZ23,стр.8!BZ24,стр.8!BZ25,стр.8!BZ26,стр.8!BZ27,стр.8!BZ28),"ВЕРНО","ОШИБКА")</f>
        <v>ВЕРНО</v>
      </c>
    </row>
    <row r="1173" spans="1:2" ht="15.75" x14ac:dyDescent="0.2">
      <c r="A1173" s="122" t="s">
        <v>1214</v>
      </c>
      <c r="B1173" s="135" t="str">
        <f>IF(стр.8!CI14&gt;=SUM(стр.8!CI16,стр.8!CI18,стр.8!CI19,стр.8!CI20,стр.8!CI21,стр.8!CI22,стр.8!CI23,стр.8!CI24,стр.8!CI25,стр.8!CI26,стр.8!CI27,стр.8!CI28),"ВЕРНО","ОШИБКА")</f>
        <v>ВЕРНО</v>
      </c>
    </row>
    <row r="1174" spans="1:2" ht="15.75" x14ac:dyDescent="0.2">
      <c r="A1174" s="122" t="s">
        <v>1215</v>
      </c>
      <c r="B1174" s="135" t="str">
        <f>IF(стр.8!CR14&gt;=SUM(стр.8!CR16,стр.8!CR18,стр.8!CR19,стр.8!CR20,стр.8!CR21,стр.8!CR22,стр.8!CR23,стр.8!CR24,стр.8!CR25,стр.8!CR26,стр.8!CR27,стр.8!CR28),"ВЕРНО","ОШИБКА")</f>
        <v>ВЕРНО</v>
      </c>
    </row>
    <row r="1175" spans="1:2" ht="15.75" x14ac:dyDescent="0.2">
      <c r="A1175" s="122" t="s">
        <v>1216</v>
      </c>
      <c r="B1175" s="135" t="str">
        <f>IF(стр.8!DA14&gt;=SUM(стр.8!DA16,стр.8!DA18,стр.8!DA19,стр.8!DA20,стр.8!DA21,стр.8!DA22,стр.8!DA23,стр.8!DA24,стр.8!DA25,стр.8!DA26,стр.8!DA27,стр.8!DA28),"ВЕРНО","ОШИБКА")</f>
        <v>ВЕРНО</v>
      </c>
    </row>
    <row r="1176" spans="1:2" ht="15.75" x14ac:dyDescent="0.2">
      <c r="A1176" s="122" t="s">
        <v>1217</v>
      </c>
      <c r="B1176" s="135" t="str">
        <f>IF(стр.8!DJ14&gt;=SUM(стр.8!DJ16,стр.8!DJ18,стр.8!DJ19,стр.8!DJ20,стр.8!DJ21,стр.8!DJ22,стр.8!DJ23,стр.8!DJ24,стр.8!DJ25,стр.8!DJ26,стр.8!DJ27,стр.8!DJ28),"ВЕРНО","ОШИБКА")</f>
        <v>ВЕРНО</v>
      </c>
    </row>
    <row r="1177" spans="1:2" ht="15.75" x14ac:dyDescent="0.2">
      <c r="A1177" s="122" t="s">
        <v>1218</v>
      </c>
      <c r="B1177" s="135" t="str">
        <f>IF(стр.8!DS14&gt;=SUM(стр.8!DS16,стр.8!DS18,стр.8!DS19,стр.8!DS20,стр.8!DS21,стр.8!DS22,стр.8!DS23,стр.8!DS24,стр.8!DS25,стр.8!DS26,стр.8!DS27,стр.8!DS28),"ВЕРНО","ОШИБКА")</f>
        <v>ВЕРНО</v>
      </c>
    </row>
    <row r="1178" spans="1:2" ht="15.75" x14ac:dyDescent="0.2">
      <c r="A1178" s="122" t="s">
        <v>1219</v>
      </c>
      <c r="B1178" s="135" t="str">
        <f>IF(стр.8!EB14&gt;=SUM(стр.8!EB16,стр.8!EB18,стр.8!EB19,стр.8!EB20,стр.8!EB21,стр.8!EB22,стр.8!EB23,стр.8!EB24,стр.8!EB25,стр.8!EB26,стр.8!EB27,стр.8!EB28),"ВЕРНО","ОШИБКА")</f>
        <v>ВЕРНО</v>
      </c>
    </row>
    <row r="1179" spans="1:2" ht="15.75" x14ac:dyDescent="0.2">
      <c r="A1179" s="122" t="s">
        <v>1220</v>
      </c>
      <c r="B1179" s="135" t="str">
        <f>IF(стр.8!EN14&gt;=SUM(стр.8!EN16,стр.8!EN18,стр.8!EN19,стр.8!EN20,стр.8!EN21,стр.8!EN22,стр.8!EN23,стр.8!EN24,стр.8!EN25,стр.8!EN26,стр.8!EN27,стр.8!EN28),"ВЕРНО","ОШИБКА")</f>
        <v>ВЕРНО</v>
      </c>
    </row>
    <row r="1180" spans="1:2" ht="15.75" x14ac:dyDescent="0.2">
      <c r="A1180" s="122" t="s">
        <v>1221</v>
      </c>
      <c r="B1180" s="135" t="str">
        <f>IF(стр.8!EZ14&gt;=SUM(стр.8!EZ16,стр.8!EZ18,стр.8!EZ19,стр.8!EZ20,стр.8!EZ21,стр.8!EZ22,стр.8!EZ23,стр.8!EZ24,стр.8!EZ25,стр.8!EZ26,стр.8!EZ27,стр.8!EZ28),"ВЕРНО","ОШИБКА")</f>
        <v>ВЕРНО</v>
      </c>
    </row>
    <row r="1181" spans="1:2" ht="15.75" x14ac:dyDescent="0.2">
      <c r="A1181" s="122" t="s">
        <v>1222</v>
      </c>
      <c r="B1181" s="135" t="str">
        <f>IF(стр.8!BA29&gt;=SUM(стр.8!BA30,стр.8!BA32),"ВЕРНО","ОШИБКА")</f>
        <v>ВЕРНО</v>
      </c>
    </row>
    <row r="1182" spans="1:2" ht="15.75" x14ac:dyDescent="0.2">
      <c r="A1182" s="122" t="s">
        <v>1223</v>
      </c>
      <c r="B1182" s="135" t="str">
        <f>IF(стр.8!BM29&gt;=SUM(стр.8!BM30,стр.8!BM32),"ВЕРНО","ОШИБКА")</f>
        <v>ВЕРНО</v>
      </c>
    </row>
    <row r="1183" spans="1:2" ht="15.75" x14ac:dyDescent="0.2">
      <c r="A1183" s="122" t="s">
        <v>1224</v>
      </c>
      <c r="B1183" s="135" t="str">
        <f>IF(стр.8!BZ29&gt;=SUM(стр.8!BZ30,стр.8!BZ32),"ВЕРНО","ОШИБКА")</f>
        <v>ВЕРНО</v>
      </c>
    </row>
    <row r="1184" spans="1:2" ht="15.75" x14ac:dyDescent="0.2">
      <c r="A1184" s="122" t="s">
        <v>1225</v>
      </c>
      <c r="B1184" s="135" t="str">
        <f>IF(стр.8!CI29&gt;=SUM(стр.8!CI30,стр.8!CI32),"ВЕРНО","ОШИБКА")</f>
        <v>ВЕРНО</v>
      </c>
    </row>
    <row r="1185" spans="1:2" ht="15.75" x14ac:dyDescent="0.2">
      <c r="A1185" s="122" t="s">
        <v>1226</v>
      </c>
      <c r="B1185" s="135" t="str">
        <f>IF(стр.8!CR29&gt;=SUM(стр.8!CR30,стр.8!CR32),"ВЕРНО","ОШИБКА")</f>
        <v>ВЕРНО</v>
      </c>
    </row>
    <row r="1186" spans="1:2" ht="15.75" x14ac:dyDescent="0.2">
      <c r="A1186" s="122" t="s">
        <v>1227</v>
      </c>
      <c r="B1186" s="135" t="str">
        <f>IF(стр.8!DA29&gt;=SUM(стр.8!DA30,стр.8!DA32),"ВЕРНО","ОШИБКА")</f>
        <v>ВЕРНО</v>
      </c>
    </row>
    <row r="1187" spans="1:2" ht="15.75" x14ac:dyDescent="0.2">
      <c r="A1187" s="122" t="s">
        <v>1228</v>
      </c>
      <c r="B1187" s="135" t="str">
        <f>IF(стр.8!DJ29&gt;=SUM(стр.8!DJ30,стр.8!DJ32),"ВЕРНО","ОШИБКА")</f>
        <v>ВЕРНО</v>
      </c>
    </row>
    <row r="1188" spans="1:2" ht="15.75" x14ac:dyDescent="0.2">
      <c r="A1188" s="122" t="s">
        <v>1229</v>
      </c>
      <c r="B1188" s="135" t="str">
        <f>IF(стр.8!DS29&gt;=SUM(стр.8!DS30,стр.8!DS32),"ВЕРНО","ОШИБКА")</f>
        <v>ВЕРНО</v>
      </c>
    </row>
    <row r="1189" spans="1:2" ht="15.75" x14ac:dyDescent="0.2">
      <c r="A1189" s="122" t="s">
        <v>1230</v>
      </c>
      <c r="B1189" s="135" t="str">
        <f>IF(стр.8!EB29&gt;=SUM(стр.8!EB30,стр.8!EB32),"ВЕРНО","ОШИБКА")</f>
        <v>ВЕРНО</v>
      </c>
    </row>
    <row r="1190" spans="1:2" ht="15.75" x14ac:dyDescent="0.2">
      <c r="A1190" s="122" t="s">
        <v>1231</v>
      </c>
      <c r="B1190" s="135" t="str">
        <f>IF(стр.8!EN29&gt;=SUM(стр.8!EN30,стр.8!EN32),"ВЕРНО","ОШИБКА")</f>
        <v>ВЕРНО</v>
      </c>
    </row>
    <row r="1191" spans="1:2" ht="15.75" x14ac:dyDescent="0.2">
      <c r="A1191" s="122" t="s">
        <v>1232</v>
      </c>
      <c r="B1191" s="135" t="str">
        <f>IF(стр.8!EZ29&gt;=SUM(стр.8!EZ30,стр.8!EZ32),"ВЕРНО","ОШИБКА")</f>
        <v>ВЕРНО</v>
      </c>
    </row>
    <row r="1192" spans="1:2" ht="15.75" x14ac:dyDescent="0.2">
      <c r="A1192" s="122" t="s">
        <v>1233</v>
      </c>
      <c r="B1192" s="135" t="str">
        <f>IF(стр.8!BA7=SUM(стр.8!BM7,стр.8!BZ7,стр.8!CI7,стр.8!CR7,стр.8!DA7,стр.8!DJ7,стр.8!DS7,стр.8!EB7,стр.8!EN7,стр.8!EZ7),"ВЕРНО","ОШИБКА")</f>
        <v>ВЕРНО</v>
      </c>
    </row>
    <row r="1193" spans="1:2" ht="15.75" x14ac:dyDescent="0.2">
      <c r="A1193" s="122" t="s">
        <v>1234</v>
      </c>
      <c r="B1193" s="135" t="str">
        <f>IF(стр.8!BA8=SUM(стр.8!BM8,стр.8!BZ8,стр.8!CI8,стр.8!CR8,стр.8!DA8,стр.8!DJ8,стр.8!DS8,стр.8!EB8,стр.8!EN8,стр.8!EZ8),"ВЕРНО","ОШИБКА")</f>
        <v>ВЕРНО</v>
      </c>
    </row>
    <row r="1194" spans="1:2" ht="15.75" x14ac:dyDescent="0.2">
      <c r="A1194" s="122" t="s">
        <v>1235</v>
      </c>
      <c r="B1194" s="135" t="str">
        <f>IF(стр.8!BA10=SUM(стр.8!BM10,стр.8!BZ10,стр.8!CI10,стр.8!CR10,стр.8!DA10,стр.8!DJ10,стр.8!DS10,стр.8!EB10,стр.8!EN10,стр.8!EZ10),"ВЕРНО","ОШИБКА")</f>
        <v>ВЕРНО</v>
      </c>
    </row>
    <row r="1195" spans="1:2" ht="15.75" x14ac:dyDescent="0.2">
      <c r="A1195" s="122" t="s">
        <v>1236</v>
      </c>
      <c r="B1195" s="135" t="str">
        <f>IF(стр.8!BA12=SUM(стр.8!BM12,стр.8!BZ12,стр.8!CI12,стр.8!CR12,стр.8!DA12,стр.8!DJ12,стр.8!DS12,стр.8!EB12,стр.8!EN12,стр.8!EZ12),"ВЕРНО","ОШИБКА")</f>
        <v>ВЕРНО</v>
      </c>
    </row>
    <row r="1196" spans="1:2" ht="15.75" x14ac:dyDescent="0.2">
      <c r="A1196" s="122" t="s">
        <v>1237</v>
      </c>
      <c r="B1196" s="135" t="str">
        <f>IF(стр.8!BA13=SUM(стр.8!BM13,стр.8!BZ13,стр.8!CI13,стр.8!CR13,стр.8!DA13,стр.8!DJ13,стр.8!DS13,стр.8!EB13,стр.8!EN13,стр.8!EZ13),"ВЕРНО","ОШИБКА")</f>
        <v>ВЕРНО</v>
      </c>
    </row>
    <row r="1197" spans="1:2" ht="15.75" x14ac:dyDescent="0.2">
      <c r="A1197" s="122" t="s">
        <v>1238</v>
      </c>
      <c r="B1197" s="135" t="str">
        <f>IF(стр.8!BA14=SUM(стр.8!BM14,стр.8!BZ14,стр.8!CI14,стр.8!CR14,стр.8!DA14,стр.8!DJ14,стр.8!DS14,стр.8!EB14,стр.8!EN14,стр.8!EZ14),"ВЕРНО","ОШИБКА")</f>
        <v>ВЕРНО</v>
      </c>
    </row>
    <row r="1198" spans="1:2" ht="15.75" x14ac:dyDescent="0.2">
      <c r="A1198" s="122" t="s">
        <v>1239</v>
      </c>
      <c r="B1198" s="135" t="str">
        <f>IF(стр.8!BA16=SUM(стр.8!BM16,стр.8!BZ16,стр.8!CI16,стр.8!CR16,стр.8!DA16,стр.8!DJ16,стр.8!DS16,стр.8!EB16,стр.8!EN16,стр.8!EZ16),"ВЕРНО","ОШИБКА")</f>
        <v>ВЕРНО</v>
      </c>
    </row>
    <row r="1199" spans="1:2" ht="15.75" x14ac:dyDescent="0.2">
      <c r="A1199" s="122" t="s">
        <v>1240</v>
      </c>
      <c r="B1199" s="135" t="str">
        <f>IF(стр.8!BA18=SUM(стр.8!BM18,стр.8!BZ18,стр.8!CI18,стр.8!CR18,стр.8!DA18,стр.8!DJ18,стр.8!DS18,стр.8!EB18,стр.8!EN18,стр.8!EZ18),"ВЕРНО","ОШИБКА")</f>
        <v>ВЕРНО</v>
      </c>
    </row>
    <row r="1200" spans="1:2" ht="15.75" x14ac:dyDescent="0.2">
      <c r="A1200" s="122" t="s">
        <v>1241</v>
      </c>
      <c r="B1200" s="135" t="str">
        <f>IF(стр.8!BA19=SUM(стр.8!BM19,стр.8!BZ19,стр.8!CI19,стр.8!CR19,стр.8!DA19,стр.8!DJ19,стр.8!DS19,стр.8!EB19,стр.8!EN19,стр.8!EZ19),"ВЕРНО","ОШИБКА")</f>
        <v>ВЕРНО</v>
      </c>
    </row>
    <row r="1201" spans="1:2" ht="15.75" x14ac:dyDescent="0.2">
      <c r="A1201" s="122" t="s">
        <v>1242</v>
      </c>
      <c r="B1201" s="135" t="str">
        <f>IF(стр.8!BA20=SUM(стр.8!BM20,стр.8!BZ20,стр.8!CI20,стр.8!CR20,стр.8!DA20,стр.8!DJ20,стр.8!DS20,стр.8!EB20,стр.8!EN20,стр.8!EZ20),"ВЕРНО","ОШИБКА")</f>
        <v>ВЕРНО</v>
      </c>
    </row>
    <row r="1202" spans="1:2" ht="15.75" x14ac:dyDescent="0.2">
      <c r="A1202" s="122" t="s">
        <v>1243</v>
      </c>
      <c r="B1202" s="135" t="str">
        <f>IF(стр.8!BA21=SUM(стр.8!BM21,стр.8!BZ21,стр.8!CI21,стр.8!CR21,стр.8!DA21,стр.8!DJ21,стр.8!DS21,стр.8!EB21,стр.8!EN21,стр.8!EZ21),"ВЕРНО","ОШИБКА")</f>
        <v>ВЕРНО</v>
      </c>
    </row>
    <row r="1203" spans="1:2" ht="15.75" x14ac:dyDescent="0.2">
      <c r="A1203" s="122" t="s">
        <v>1244</v>
      </c>
      <c r="B1203" s="135" t="str">
        <f>IF(стр.8!BA22=SUM(стр.8!BM22,стр.8!BZ22,стр.8!CI22,стр.8!CR22,стр.8!DA22,стр.8!DJ22,стр.8!DS22,стр.8!EB22,стр.8!EN22,стр.8!EZ22),"ВЕРНО","ОШИБКА")</f>
        <v>ВЕРНО</v>
      </c>
    </row>
    <row r="1204" spans="1:2" ht="15.75" x14ac:dyDescent="0.2">
      <c r="A1204" s="122" t="s">
        <v>1245</v>
      </c>
      <c r="B1204" s="135" t="str">
        <f>IF(стр.8!BA23=SUM(стр.8!BM23,стр.8!BZ23,стр.8!CI23,стр.8!CR23,стр.8!DA23,стр.8!DJ23,стр.8!DS23,стр.8!EB23,стр.8!EN23,стр.8!EZ23),"ВЕРНО","ОШИБКА")</f>
        <v>ВЕРНО</v>
      </c>
    </row>
    <row r="1205" spans="1:2" ht="15.75" x14ac:dyDescent="0.2">
      <c r="A1205" s="122" t="s">
        <v>1246</v>
      </c>
      <c r="B1205" s="135" t="str">
        <f>IF(стр.8!BA24=SUM(стр.8!BM24,стр.8!BZ24,стр.8!CI24,стр.8!CR24,стр.8!DA24,стр.8!DJ24,стр.8!DS24,стр.8!EB24,стр.8!EN24,стр.8!EZ24),"ВЕРНО","ОШИБКА")</f>
        <v>ВЕРНО</v>
      </c>
    </row>
    <row r="1206" spans="1:2" ht="15.75" x14ac:dyDescent="0.2">
      <c r="A1206" s="122" t="s">
        <v>1247</v>
      </c>
      <c r="B1206" s="135" t="str">
        <f>IF(стр.8!BA25=SUM(стр.8!BM25,стр.8!BZ25,стр.8!CI25,стр.8!CR25,стр.8!DA25,стр.8!DJ25,стр.8!DS25,стр.8!EB25,стр.8!EN25,стр.8!EZ25),"ВЕРНО","ОШИБКА")</f>
        <v>ВЕРНО</v>
      </c>
    </row>
    <row r="1207" spans="1:2" ht="15.75" x14ac:dyDescent="0.2">
      <c r="A1207" s="122" t="s">
        <v>1248</v>
      </c>
      <c r="B1207" s="135" t="str">
        <f>IF(стр.8!BA26=SUM(стр.8!BM26,стр.8!BZ26,стр.8!CI26,стр.8!CR26,стр.8!DA26,стр.8!DJ26,стр.8!DS26,стр.8!EB26,стр.8!EN26,стр.8!EZ26),"ВЕРНО","ОШИБКА")</f>
        <v>ВЕРНО</v>
      </c>
    </row>
    <row r="1208" spans="1:2" ht="15.75" x14ac:dyDescent="0.2">
      <c r="A1208" s="122" t="s">
        <v>1249</v>
      </c>
      <c r="B1208" s="135" t="str">
        <f>IF(стр.8!BA27=SUM(стр.8!BM27,стр.8!BZ27,стр.8!CI27,стр.8!CR27,стр.8!DA27,стр.8!DJ27,стр.8!DS27,стр.8!EB27,стр.8!EN27,стр.8!EZ27),"ВЕРНО","ОШИБКА")</f>
        <v>ВЕРНО</v>
      </c>
    </row>
    <row r="1209" spans="1:2" ht="15.75" x14ac:dyDescent="0.2">
      <c r="A1209" s="122" t="s">
        <v>1250</v>
      </c>
      <c r="B1209" s="135" t="str">
        <f>IF(стр.8!BA28=SUM(стр.8!BM28,стр.8!BZ28,стр.8!CI28,стр.8!CR28,стр.8!DA28,стр.8!DJ28,стр.8!DS28,стр.8!EB28,стр.8!EN28,стр.8!EZ28),"ВЕРНО","ОШИБКА")</f>
        <v>ВЕРНО</v>
      </c>
    </row>
    <row r="1210" spans="1:2" ht="15.75" x14ac:dyDescent="0.2">
      <c r="A1210" s="122" t="s">
        <v>1251</v>
      </c>
      <c r="B1210" s="135" t="str">
        <f>IF(стр.8!BA29=SUM(стр.8!BM29,стр.8!BZ29,стр.8!CI29,стр.8!CR29,стр.8!DA29,стр.8!DJ29,стр.8!DS29,стр.8!EB29,стр.8!EN29,стр.8!EZ29),"ВЕРНО","ОШИБКА")</f>
        <v>ВЕРНО</v>
      </c>
    </row>
    <row r="1211" spans="1:2" ht="15.75" x14ac:dyDescent="0.2">
      <c r="A1211" s="122" t="s">
        <v>1252</v>
      </c>
      <c r="B1211" s="135" t="str">
        <f>IF(стр.8!BA30=SUM(стр.8!BM30,стр.8!BZ30,стр.8!CI30,стр.8!CR30,стр.8!DA30,стр.8!DJ30,стр.8!DS30,стр.8!EB30,стр.8!EN30,стр.8!EZ30),"ВЕРНО","ОШИБКА")</f>
        <v>ВЕРНО</v>
      </c>
    </row>
    <row r="1212" spans="1:2" ht="15.75" x14ac:dyDescent="0.2">
      <c r="A1212" s="122" t="s">
        <v>1253</v>
      </c>
      <c r="B1212" s="135" t="str">
        <f>IF(стр.8!BA32=SUM(стр.8!BM32,стр.8!BZ32,стр.8!CI32,стр.8!CR32,стр.8!DA32,стр.8!DJ32,стр.8!DS32,стр.8!EB32,стр.8!EN32,стр.8!EZ32),"ВЕРНО","ОШИБКА")</f>
        <v>ВЕРНО</v>
      </c>
    </row>
    <row r="1213" spans="1:2" ht="16.5" thickBot="1" x14ac:dyDescent="0.25">
      <c r="A1213" s="123" t="s">
        <v>1254</v>
      </c>
      <c r="B1213" s="135" t="str">
        <f>IF(стр.8!BA33=SUM(стр.8!BM33,стр.8!BZ33,стр.8!CI33,стр.8!CR33,стр.8!DA33,стр.8!DJ33,стр.8!DS33,стр.8!EB33,стр.8!EN33,стр.8!EZ33),"ВЕРНО","ОШИБКА")</f>
        <v>ВЕРНО</v>
      </c>
    </row>
    <row r="1214" spans="1:2" ht="16.5" thickBot="1" x14ac:dyDescent="0.3">
      <c r="A1214" s="128" t="s">
        <v>813</v>
      </c>
      <c r="B1214" s="133">
        <f>COUNTIF(B1215:B1380,"ОШИБКА")</f>
        <v>0</v>
      </c>
    </row>
    <row r="1215" spans="1:2" ht="15.75" x14ac:dyDescent="0.2">
      <c r="A1215" s="126" t="s">
        <v>814</v>
      </c>
      <c r="B1215" s="134" t="str">
        <f>IF(стр.9!AP12=стр.8!BA7,"ВЕРНО","ОШИБКА")</f>
        <v>ВЕРНО</v>
      </c>
    </row>
    <row r="1216" spans="1:2" ht="15.75" x14ac:dyDescent="0.2">
      <c r="A1216" s="122" t="s">
        <v>1147</v>
      </c>
      <c r="B1216" s="134" t="str">
        <f>IF(стр.9!AP15=стр.8!BA8,"ВЕРНО","ОШИБКА")</f>
        <v>ВЕРНО</v>
      </c>
    </row>
    <row r="1217" spans="1:2" ht="15.75" x14ac:dyDescent="0.2">
      <c r="A1217" s="122" t="s">
        <v>1148</v>
      </c>
      <c r="B1217" s="134" t="str">
        <f>IF(стр.9!AP17=стр.8!BA10,"ВЕРНО","ОШИБКА")</f>
        <v>ВЕРНО</v>
      </c>
    </row>
    <row r="1218" spans="1:2" ht="15.75" x14ac:dyDescent="0.2">
      <c r="A1218" s="122" t="s">
        <v>1149</v>
      </c>
      <c r="B1218" s="134" t="str">
        <f>IF(стр.9!AP19=стр.8!BA12,"ВЕРНО","ОШИБКА")</f>
        <v>ВЕРНО</v>
      </c>
    </row>
    <row r="1219" spans="1:2" ht="15.75" x14ac:dyDescent="0.2">
      <c r="A1219" s="122" t="s">
        <v>1150</v>
      </c>
      <c r="B1219" s="134" t="str">
        <f>IF(стр.9!AP20=стр.8!BA13,"ВЕРНО","ОШИБКА")</f>
        <v>ВЕРНО</v>
      </c>
    </row>
    <row r="1220" spans="1:2" ht="15.75" x14ac:dyDescent="0.2">
      <c r="A1220" s="122" t="s">
        <v>1151</v>
      </c>
      <c r="B1220" s="134" t="str">
        <f>IF(стр.9!AP21=стр.8!BA14,"ВЕРНО","ОШИБКА")</f>
        <v>ВЕРНО</v>
      </c>
    </row>
    <row r="1221" spans="1:2" ht="15.75" x14ac:dyDescent="0.2">
      <c r="A1221" s="122" t="s">
        <v>1152</v>
      </c>
      <c r="B1221" s="134" t="str">
        <f>IF(стр.9!AP23=стр.8!BA16,"ВЕРНО","ОШИБКА")</f>
        <v>ВЕРНО</v>
      </c>
    </row>
    <row r="1222" spans="1:2" ht="15.75" x14ac:dyDescent="0.2">
      <c r="A1222" s="122" t="s">
        <v>1153</v>
      </c>
      <c r="B1222" s="134" t="str">
        <f>IF(стр.9!AP25=стр.8!BA18,"ВЕРНО","ОШИБКА")</f>
        <v>ВЕРНО</v>
      </c>
    </row>
    <row r="1223" spans="1:2" ht="15.75" x14ac:dyDescent="0.2">
      <c r="A1223" s="122" t="s">
        <v>1154</v>
      </c>
      <c r="B1223" s="134" t="str">
        <f>IF(стр.9!AP26=стр.8!BA19,"ВЕРНО","ОШИБКА")</f>
        <v>ВЕРНО</v>
      </c>
    </row>
    <row r="1224" spans="1:2" ht="15.75" x14ac:dyDescent="0.2">
      <c r="A1224" s="122" t="s">
        <v>1155</v>
      </c>
      <c r="B1224" s="134" t="str">
        <f>IF(стр.9!AP27=стр.8!BA20,"ВЕРНО","ОШИБКА")</f>
        <v>ВЕРНО</v>
      </c>
    </row>
    <row r="1225" spans="1:2" ht="15.75" x14ac:dyDescent="0.2">
      <c r="A1225" s="122" t="s">
        <v>1156</v>
      </c>
      <c r="B1225" s="134" t="str">
        <f>IF(стр.9!AP29=стр.8!BA21,"ВЕРНО","ОШИБКА")</f>
        <v>ВЕРНО</v>
      </c>
    </row>
    <row r="1226" spans="1:2" ht="15.75" x14ac:dyDescent="0.2">
      <c r="A1226" s="122" t="s">
        <v>1157</v>
      </c>
      <c r="B1226" s="134" t="str">
        <f>IF(стр.9!AP30=стр.8!BA22,"ВЕРНО","ОШИБКА")</f>
        <v>ВЕРНО</v>
      </c>
    </row>
    <row r="1227" spans="1:2" ht="15.75" x14ac:dyDescent="0.2">
      <c r="A1227" s="122" t="s">
        <v>1158</v>
      </c>
      <c r="B1227" s="134" t="str">
        <f>IF(стр.9!AP31=стр.8!BA23,"ВЕРНО","ОШИБКА")</f>
        <v>ВЕРНО</v>
      </c>
    </row>
    <row r="1228" spans="1:2" ht="15.75" x14ac:dyDescent="0.2">
      <c r="A1228" s="122" t="s">
        <v>1159</v>
      </c>
      <c r="B1228" s="134" t="str">
        <f>IF(стр.9!AP32=стр.8!BA24,"ВЕРНО","ОШИБКА")</f>
        <v>ВЕРНО</v>
      </c>
    </row>
    <row r="1229" spans="1:2" ht="15.75" x14ac:dyDescent="0.2">
      <c r="A1229" s="122" t="s">
        <v>1160</v>
      </c>
      <c r="B1229" s="134" t="str">
        <f>IF(стр.9!AP33=стр.8!BA25,"ВЕРНО","ОШИБКА")</f>
        <v>ВЕРНО</v>
      </c>
    </row>
    <row r="1230" spans="1:2" ht="15.75" x14ac:dyDescent="0.2">
      <c r="A1230" s="122" t="s">
        <v>1161</v>
      </c>
      <c r="B1230" s="134" t="str">
        <f>IF(стр.9!AP34=стр.8!BA26,"ВЕРНО","ОШИБКА")</f>
        <v>ВЕРНО</v>
      </c>
    </row>
    <row r="1231" spans="1:2" ht="15.75" x14ac:dyDescent="0.2">
      <c r="A1231" s="122" t="s">
        <v>1162</v>
      </c>
      <c r="B1231" s="134" t="str">
        <f>IF(стр.9!AP35=стр.8!BA27,"ВЕРНО","ОШИБКА")</f>
        <v>ВЕРНО</v>
      </c>
    </row>
    <row r="1232" spans="1:2" ht="15.75" x14ac:dyDescent="0.2">
      <c r="A1232" s="122" t="s">
        <v>1163</v>
      </c>
      <c r="B1232" s="134" t="str">
        <f>IF(стр.9!AP37=стр.8!BA28,"ВЕРНО","ОШИБКА")</f>
        <v>ВЕРНО</v>
      </c>
    </row>
    <row r="1233" spans="1:2" ht="15.75" x14ac:dyDescent="0.2">
      <c r="A1233" s="122" t="s">
        <v>1164</v>
      </c>
      <c r="B1233" s="134" t="str">
        <f>IF(стр.9!AP39=стр.8!BA29,"ВЕРНО","ОШИБКА")</f>
        <v>ВЕРНО</v>
      </c>
    </row>
    <row r="1234" spans="1:2" ht="15.75" x14ac:dyDescent="0.2">
      <c r="A1234" s="122" t="s">
        <v>1165</v>
      </c>
      <c r="B1234" s="134" t="str">
        <f>IF(стр.9!AP41=стр.8!BA30,"ВЕРНО","ОШИБКА")</f>
        <v>ВЕРНО</v>
      </c>
    </row>
    <row r="1235" spans="1:2" ht="15.75" x14ac:dyDescent="0.2">
      <c r="A1235" s="122" t="s">
        <v>1166</v>
      </c>
      <c r="B1235" s="134" t="str">
        <f>IF(стр.9!AP43=стр.8!BA32,"ВЕРНО","ОШИБКА")</f>
        <v>ВЕРНО</v>
      </c>
    </row>
    <row r="1236" spans="1:2" ht="15.75" x14ac:dyDescent="0.2">
      <c r="A1236" s="122" t="s">
        <v>1167</v>
      </c>
      <c r="B1236" s="134" t="str">
        <f>IF(стр.9!AP44=стр.8!BA33,"ВЕРНО","ОШИБКА")</f>
        <v>ВЕРНО</v>
      </c>
    </row>
    <row r="1237" spans="1:2" ht="15.75" x14ac:dyDescent="0.2">
      <c r="A1237" s="122" t="s">
        <v>815</v>
      </c>
      <c r="B1237" s="134" t="str">
        <f>IF(стр.9!AP12=стр.7!BU11,"ВЕРНО","ОШИБКА")</f>
        <v>ВЕРНО</v>
      </c>
    </row>
    <row r="1238" spans="1:2" ht="15.75" x14ac:dyDescent="0.2">
      <c r="A1238" s="122" t="s">
        <v>1168</v>
      </c>
      <c r="B1238" s="134" t="str">
        <f>IF(стр.9!AP15=стр.7!BU12,"ВЕРНО","ОШИБКА")</f>
        <v>ВЕРНО</v>
      </c>
    </row>
    <row r="1239" spans="1:2" ht="15.75" x14ac:dyDescent="0.2">
      <c r="A1239" s="122" t="s">
        <v>1169</v>
      </c>
      <c r="B1239" s="134" t="str">
        <f>IF(стр.9!AP17=стр.7!BU14,"ВЕРНО","ОШИБКА")</f>
        <v>ВЕРНО</v>
      </c>
    </row>
    <row r="1240" spans="1:2" ht="15.75" x14ac:dyDescent="0.2">
      <c r="A1240" s="122" t="s">
        <v>1170</v>
      </c>
      <c r="B1240" s="134" t="str">
        <f>IF(стр.9!AP19=стр.7!BU16,"ВЕРНО","ОШИБКА")</f>
        <v>ВЕРНО</v>
      </c>
    </row>
    <row r="1241" spans="1:2" ht="15.75" x14ac:dyDescent="0.2">
      <c r="A1241" s="122" t="s">
        <v>1171</v>
      </c>
      <c r="B1241" s="134" t="str">
        <f>IF(стр.9!AP20=стр.7!BU17,"ВЕРНО","ОШИБКА")</f>
        <v>ВЕРНО</v>
      </c>
    </row>
    <row r="1242" spans="1:2" ht="15.75" x14ac:dyDescent="0.2">
      <c r="A1242" s="122" t="s">
        <v>1172</v>
      </c>
      <c r="B1242" s="134" t="str">
        <f>IF(стр.9!AP21=стр.7!BU18,"ВЕРНО","ОШИБКА")</f>
        <v>ВЕРНО</v>
      </c>
    </row>
    <row r="1243" spans="1:2" ht="15.75" x14ac:dyDescent="0.2">
      <c r="A1243" s="122" t="s">
        <v>1173</v>
      </c>
      <c r="B1243" s="134" t="str">
        <f>IF(стр.9!AP23=стр.7!BU19,"ВЕРНО","ОШИБКА")</f>
        <v>ВЕРНО</v>
      </c>
    </row>
    <row r="1244" spans="1:2" ht="15.75" x14ac:dyDescent="0.2">
      <c r="A1244" s="122" t="s">
        <v>1174</v>
      </c>
      <c r="B1244" s="134" t="str">
        <f>IF(стр.9!AP25=стр.7!BU21,"ВЕРНО","ОШИБКА")</f>
        <v>ВЕРНО</v>
      </c>
    </row>
    <row r="1245" spans="1:2" ht="15.75" x14ac:dyDescent="0.2">
      <c r="A1245" s="122" t="s">
        <v>1175</v>
      </c>
      <c r="B1245" s="134" t="str">
        <f>IF(стр.9!AP26=стр.7!BU22,"ВЕРНО","ОШИБКА")</f>
        <v>ВЕРНО</v>
      </c>
    </row>
    <row r="1246" spans="1:2" ht="15.75" x14ac:dyDescent="0.2">
      <c r="A1246" s="122" t="s">
        <v>1176</v>
      </c>
      <c r="B1246" s="134" t="str">
        <f>IF(стр.9!AP27=стр.7!BU23,"ВЕРНО","ОШИБКА")</f>
        <v>ВЕРНО</v>
      </c>
    </row>
    <row r="1247" spans="1:2" ht="15.75" x14ac:dyDescent="0.2">
      <c r="A1247" s="122" t="s">
        <v>1177</v>
      </c>
      <c r="B1247" s="134" t="str">
        <f>IF(стр.9!AP29=стр.7!BU24,"ВЕРНО","ОШИБКА")</f>
        <v>ВЕРНО</v>
      </c>
    </row>
    <row r="1248" spans="1:2" ht="15.75" x14ac:dyDescent="0.2">
      <c r="A1248" s="122" t="s">
        <v>1178</v>
      </c>
      <c r="B1248" s="134" t="str">
        <f>IF(стр.9!AP30=стр.7!BU25,"ВЕРНО","ОШИБКА")</f>
        <v>ВЕРНО</v>
      </c>
    </row>
    <row r="1249" spans="1:2" ht="15.75" x14ac:dyDescent="0.2">
      <c r="A1249" s="122" t="s">
        <v>1179</v>
      </c>
      <c r="B1249" s="134" t="str">
        <f>IF(стр.9!AP31=стр.7!BU26,"ВЕРНО","ОШИБКА")</f>
        <v>ВЕРНО</v>
      </c>
    </row>
    <row r="1250" spans="1:2" ht="15.75" x14ac:dyDescent="0.2">
      <c r="A1250" s="122" t="s">
        <v>1180</v>
      </c>
      <c r="B1250" s="134" t="str">
        <f>IF(стр.9!AP32=стр.7!BU27,"ВЕРНО","ОШИБКА")</f>
        <v>ВЕРНО</v>
      </c>
    </row>
    <row r="1251" spans="1:2" ht="15.75" x14ac:dyDescent="0.2">
      <c r="A1251" s="122" t="s">
        <v>1181</v>
      </c>
      <c r="B1251" s="134" t="str">
        <f>IF(стр.9!AP33=стр.7!BU28,"ВЕРНО","ОШИБКА")</f>
        <v>ВЕРНО</v>
      </c>
    </row>
    <row r="1252" spans="1:2" ht="15.75" x14ac:dyDescent="0.2">
      <c r="A1252" s="122" t="s">
        <v>1182</v>
      </c>
      <c r="B1252" s="134" t="str">
        <f>IF(стр.9!AP34=стр.7!BU29,"ВЕРНО","ОШИБКА")</f>
        <v>ВЕРНО</v>
      </c>
    </row>
    <row r="1253" spans="1:2" ht="15.75" x14ac:dyDescent="0.2">
      <c r="A1253" s="122" t="s">
        <v>1183</v>
      </c>
      <c r="B1253" s="134" t="str">
        <f>IF(стр.9!AP35=стр.7!BU30,"ВЕРНО","ОШИБКА")</f>
        <v>ВЕРНО</v>
      </c>
    </row>
    <row r="1254" spans="1:2" ht="15.75" x14ac:dyDescent="0.2">
      <c r="A1254" s="122" t="s">
        <v>1184</v>
      </c>
      <c r="B1254" s="134" t="str">
        <f>IF(стр.9!AP37=стр.7!BU31,"ВЕРНО","ОШИБКА")</f>
        <v>ВЕРНО</v>
      </c>
    </row>
    <row r="1255" spans="1:2" ht="15.75" x14ac:dyDescent="0.2">
      <c r="A1255" s="122" t="s">
        <v>1185</v>
      </c>
      <c r="B1255" s="134" t="str">
        <f>IF(стр.9!AP39=стр.7!BU32,"ВЕРНО","ОШИБКА")</f>
        <v>ВЕРНО</v>
      </c>
    </row>
    <row r="1256" spans="1:2" ht="15.75" x14ac:dyDescent="0.2">
      <c r="A1256" s="122" t="s">
        <v>1186</v>
      </c>
      <c r="B1256" s="134" t="str">
        <f>IF(стр.9!AP41=стр.7!BU33,"ВЕРНО","ОШИБКА")</f>
        <v>ВЕРНО</v>
      </c>
    </row>
    <row r="1257" spans="1:2" ht="15.75" x14ac:dyDescent="0.2">
      <c r="A1257" s="122" t="s">
        <v>1187</v>
      </c>
      <c r="B1257" s="134" t="str">
        <f>IF(стр.9!AP43=стр.7!BU35,"ВЕРНО","ОШИБКА")</f>
        <v>ВЕРНО</v>
      </c>
    </row>
    <row r="1258" spans="1:2" ht="15.75" x14ac:dyDescent="0.2">
      <c r="A1258" s="122" t="s">
        <v>1188</v>
      </c>
      <c r="B1258" s="134" t="str">
        <f>IF(стр.9!AP44=стр.7!BU36,"ВЕРНО","ОШИБКА")</f>
        <v>ВЕРНО</v>
      </c>
    </row>
    <row r="1259" spans="1:2" ht="15.75" x14ac:dyDescent="0.2">
      <c r="A1259" s="122" t="s">
        <v>1025</v>
      </c>
      <c r="B1259" s="134" t="str">
        <f>IF(стр.9!AP12=SUM(стр.9!AP15,стр.9!AP21,стр.9!AP39,стр.9!AP44),"ВЕРНО","ОШИБКА")</f>
        <v>ВЕРНО</v>
      </c>
    </row>
    <row r="1260" spans="1:2" ht="15.75" x14ac:dyDescent="0.2">
      <c r="A1260" s="122" t="s">
        <v>1026</v>
      </c>
      <c r="B1260" s="134" t="str">
        <f>IF(стр.9!BA12=SUM(стр.9!BA15,стр.9!BA21,стр.9!BA39,стр.9!BA44),"ВЕРНО","ОШИБКА")</f>
        <v>ВЕРНО</v>
      </c>
    </row>
    <row r="1261" spans="1:2" ht="15.75" x14ac:dyDescent="0.2">
      <c r="A1261" s="122" t="s">
        <v>1027</v>
      </c>
      <c r="B1261" s="134" t="str">
        <f>IF(стр.9!BG12=SUM(стр.9!BG15,стр.9!BG21,стр.9!BG39,стр.9!BG44),"ВЕРНО","ОШИБКА")</f>
        <v>ВЕРНО</v>
      </c>
    </row>
    <row r="1262" spans="1:2" ht="15.75" x14ac:dyDescent="0.2">
      <c r="A1262" s="122" t="s">
        <v>1028</v>
      </c>
      <c r="B1262" s="134" t="str">
        <f>IF(стр.9!BM12=SUM(стр.9!BM15,стр.9!BM21,стр.9!BM39,стр.9!BM44),"ВЕРНО","ОШИБКА")</f>
        <v>ВЕРНО</v>
      </c>
    </row>
    <row r="1263" spans="1:2" ht="15.75" x14ac:dyDescent="0.2">
      <c r="A1263" s="122" t="s">
        <v>1029</v>
      </c>
      <c r="B1263" s="134" t="str">
        <f>IF(стр.9!BU12=SUM(стр.9!BU15,стр.9!BU21,стр.9!BU39,стр.9!BU44),"ВЕРНО","ОШИБКА")</f>
        <v>ВЕРНО</v>
      </c>
    </row>
    <row r="1264" spans="1:2" ht="15.75" x14ac:dyDescent="0.2">
      <c r="A1264" s="122" t="s">
        <v>1030</v>
      </c>
      <c r="B1264" s="134" t="str">
        <f>IF(стр.9!CC12=SUM(стр.9!CC15,стр.9!CC21,стр.9!CC39,стр.9!CC44),"ВЕРНО","ОШИБКА")</f>
        <v>ВЕРНО</v>
      </c>
    </row>
    <row r="1265" spans="1:2" ht="15.75" x14ac:dyDescent="0.2">
      <c r="A1265" s="122" t="s">
        <v>1031</v>
      </c>
      <c r="B1265" s="134" t="str">
        <f>IF(стр.9!CK12=SUM(стр.9!CK15,стр.9!CK21,стр.9!CK39,стр.9!CK44),"ВЕРНО","ОШИБКА")</f>
        <v>ВЕРНО</v>
      </c>
    </row>
    <row r="1266" spans="1:2" ht="15.75" x14ac:dyDescent="0.2">
      <c r="A1266" s="122" t="s">
        <v>1032</v>
      </c>
      <c r="B1266" s="134" t="str">
        <f>IF(стр.9!CS12=SUM(стр.9!CS15,стр.9!CS21,стр.9!CS39,стр.9!CS44),"ВЕРНО","ОШИБКА")</f>
        <v>ВЕРНО</v>
      </c>
    </row>
    <row r="1267" spans="1:2" ht="15.75" x14ac:dyDescent="0.2">
      <c r="A1267" s="122" t="s">
        <v>1033</v>
      </c>
      <c r="B1267" s="134" t="str">
        <f>IF(стр.9!DN12=SUM(стр.9!DN15,стр.9!DN21,стр.9!DN39,стр.9!DN44),"ВЕРНО","ОШИБКА")</f>
        <v>ВЕРНО</v>
      </c>
    </row>
    <row r="1268" spans="1:2" ht="15.75" x14ac:dyDescent="0.2">
      <c r="A1268" s="122" t="s">
        <v>1034</v>
      </c>
      <c r="B1268" s="134" t="str">
        <f>IF(стр.9!DT12=SUM(стр.9!DT15,стр.9!DT21,стр.9!DT39,стр.9!DT44),"ВЕРНО","ОШИБКА")</f>
        <v>ВЕРНО</v>
      </c>
    </row>
    <row r="1269" spans="1:2" ht="15.75" x14ac:dyDescent="0.2">
      <c r="A1269" s="122" t="s">
        <v>1035</v>
      </c>
      <c r="B1269" s="134" t="str">
        <f>IF(стр.9!DZ12=SUM(стр.9!DZ15,стр.9!DZ21,стр.9!DZ39,стр.9!DZ44),"ВЕРНО","ОШИБКА")</f>
        <v>ВЕРНО</v>
      </c>
    </row>
    <row r="1270" spans="1:2" ht="15.75" x14ac:dyDescent="0.2">
      <c r="A1270" s="122" t="s">
        <v>1036</v>
      </c>
      <c r="B1270" s="134" t="str">
        <f>IF(стр.9!EH12=SUM(стр.9!EH15,стр.9!EH21,стр.9!EH39,стр.9!EH44),"ВЕРНО","ОШИБКА")</f>
        <v>ВЕРНО</v>
      </c>
    </row>
    <row r="1271" spans="1:2" ht="15.75" x14ac:dyDescent="0.2">
      <c r="A1271" s="122" t="s">
        <v>1037</v>
      </c>
      <c r="B1271" s="134" t="str">
        <f>IF(стр.9!EP12=SUM(стр.9!EP15,стр.9!EP21,стр.9!EP39,стр.9!EP44),"ВЕРНО","ОШИБКА")</f>
        <v>ВЕРНО</v>
      </c>
    </row>
    <row r="1272" spans="1:2" ht="15.75" x14ac:dyDescent="0.2">
      <c r="A1272" s="122" t="s">
        <v>1038</v>
      </c>
      <c r="B1272" s="134" t="str">
        <f>IF(стр.9!EX12=SUM(стр.9!EX15,стр.9!EX21,стр.9!EX39,стр.9!EX44),"ВЕРНО","ОШИБКА")</f>
        <v>ВЕРНО</v>
      </c>
    </row>
    <row r="1273" spans="1:2" ht="15.75" x14ac:dyDescent="0.2">
      <c r="A1273" s="122" t="s">
        <v>1039</v>
      </c>
      <c r="B1273" s="134" t="str">
        <f>IF(стр.9!AP15&gt;=SUM(стр.9!AP17,стр.9!AP19,стр.9!AP20),"ВЕРНО","ОШИБКА")</f>
        <v>ВЕРНО</v>
      </c>
    </row>
    <row r="1274" spans="1:2" ht="15.75" x14ac:dyDescent="0.2">
      <c r="A1274" s="122" t="s">
        <v>1040</v>
      </c>
      <c r="B1274" s="134" t="str">
        <f>IF(стр.9!BA15&gt;=SUM(стр.9!BA17,стр.9!BA19,стр.9!BA20),"ВЕРНО","ОШИБКА")</f>
        <v>ВЕРНО</v>
      </c>
    </row>
    <row r="1275" spans="1:2" ht="15.75" x14ac:dyDescent="0.2">
      <c r="A1275" s="122" t="s">
        <v>1041</v>
      </c>
      <c r="B1275" s="134" t="str">
        <f>IF(стр.9!BG15&gt;=SUM(стр.9!BG17,стр.9!BG19,стр.9!BG20),"ВЕРНО","ОШИБКА")</f>
        <v>ВЕРНО</v>
      </c>
    </row>
    <row r="1276" spans="1:2" ht="15.75" x14ac:dyDescent="0.2">
      <c r="A1276" s="122" t="s">
        <v>1042</v>
      </c>
      <c r="B1276" s="134" t="str">
        <f>IF(стр.9!BM15&gt;=SUM(стр.9!BM17,стр.9!BM19,стр.9!BM20),"ВЕРНО","ОШИБКА")</f>
        <v>ВЕРНО</v>
      </c>
    </row>
    <row r="1277" spans="1:2" ht="15.75" x14ac:dyDescent="0.2">
      <c r="A1277" s="122" t="s">
        <v>1043</v>
      </c>
      <c r="B1277" s="134" t="str">
        <f>IF(стр.9!BU15&gt;=SUM(стр.9!BU17,стр.9!BU19,стр.9!BU20),"ВЕРНО","ОШИБКА")</f>
        <v>ВЕРНО</v>
      </c>
    </row>
    <row r="1278" spans="1:2" ht="15.75" x14ac:dyDescent="0.2">
      <c r="A1278" s="122" t="s">
        <v>1044</v>
      </c>
      <c r="B1278" s="134" t="str">
        <f>IF(стр.9!CC15&gt;=SUM(стр.9!CC17,стр.9!CC19,стр.9!CC20),"ВЕРНО","ОШИБКА")</f>
        <v>ВЕРНО</v>
      </c>
    </row>
    <row r="1279" spans="1:2" ht="15.75" x14ac:dyDescent="0.2">
      <c r="A1279" s="122" t="s">
        <v>1045</v>
      </c>
      <c r="B1279" s="134" t="str">
        <f>IF(стр.9!CK15&gt;=SUM(стр.9!CK17,стр.9!CK19,стр.9!CK20),"ВЕРНО","ОШИБКА")</f>
        <v>ВЕРНО</v>
      </c>
    </row>
    <row r="1280" spans="1:2" ht="15.75" x14ac:dyDescent="0.2">
      <c r="A1280" s="122" t="s">
        <v>1046</v>
      </c>
      <c r="B1280" s="134" t="str">
        <f>IF(стр.9!CS15&gt;=SUM(стр.9!CS17,стр.9!CS19,стр.9!CS20),"ВЕРНО","ОШИБКА")</f>
        <v>ВЕРНО</v>
      </c>
    </row>
    <row r="1281" spans="1:2" ht="15.75" x14ac:dyDescent="0.2">
      <c r="A1281" s="122" t="s">
        <v>1047</v>
      </c>
      <c r="B1281" s="134" t="str">
        <f>IF(стр.9!DN15&gt;=SUM(стр.9!DN17,стр.9!DN19,стр.9!DN20),"ВЕРНО","ОШИБКА")</f>
        <v>ВЕРНО</v>
      </c>
    </row>
    <row r="1282" spans="1:2" ht="15.75" x14ac:dyDescent="0.2">
      <c r="A1282" s="122" t="s">
        <v>1048</v>
      </c>
      <c r="B1282" s="134" t="str">
        <f>IF(стр.9!DT15&gt;=SUM(стр.9!DT17,стр.9!DT19,стр.9!DT20),"ВЕРНО","ОШИБКА")</f>
        <v>ВЕРНО</v>
      </c>
    </row>
    <row r="1283" spans="1:2" ht="15.75" x14ac:dyDescent="0.2">
      <c r="A1283" s="122" t="s">
        <v>1049</v>
      </c>
      <c r="B1283" s="134" t="str">
        <f>IF(стр.9!DZ15&gt;=SUM(стр.9!DZ17,стр.9!DZ19,стр.9!DZ20),"ВЕРНО","ОШИБКА")</f>
        <v>ВЕРНО</v>
      </c>
    </row>
    <row r="1284" spans="1:2" ht="15.75" x14ac:dyDescent="0.2">
      <c r="A1284" s="122" t="s">
        <v>1050</v>
      </c>
      <c r="B1284" s="134" t="str">
        <f>IF(стр.9!EH15&gt;=SUM(стр.9!EH17,стр.9!EH19,стр.9!EH20),"ВЕРНО","ОШИБКА")</f>
        <v>ВЕРНО</v>
      </c>
    </row>
    <row r="1285" spans="1:2" ht="15.75" x14ac:dyDescent="0.2">
      <c r="A1285" s="122" t="s">
        <v>1051</v>
      </c>
      <c r="B1285" s="134" t="str">
        <f>IF(стр.9!EP15&gt;=SUM(стр.9!EP17,стр.9!EP19,стр.9!EP20),"ВЕРНО","ОШИБКА")</f>
        <v>ВЕРНО</v>
      </c>
    </row>
    <row r="1286" spans="1:2" ht="15.75" x14ac:dyDescent="0.2">
      <c r="A1286" s="122" t="s">
        <v>1052</v>
      </c>
      <c r="B1286" s="134" t="str">
        <f>IF(стр.9!EX15&gt;=SUM(стр.9!EX17,стр.9!EX19,стр.9!EX20),"ВЕРНО","ОШИБКА")</f>
        <v>ВЕРНО</v>
      </c>
    </row>
    <row r="1287" spans="1:2" ht="15.75" x14ac:dyDescent="0.2">
      <c r="A1287" s="122" t="s">
        <v>1053</v>
      </c>
      <c r="B1287" s="134" t="str">
        <f>IF(стр.9!AP21&gt;=SUM(стр.9!AP23,стр.9!AP25,стр.9!AP26,стр.9!AP27,стр.9!AP29,стр.9!AP30,стр.9!AP31,стр.9!AP32,стр.9!AP33,стр.9!AP34,стр.9!AP35,стр.9!AP37),"ВЕРНО","ОШИБКА")</f>
        <v>ВЕРНО</v>
      </c>
    </row>
    <row r="1288" spans="1:2" ht="15.75" x14ac:dyDescent="0.2">
      <c r="A1288" s="122" t="s">
        <v>1054</v>
      </c>
      <c r="B1288" s="134" t="str">
        <f>IF(стр.9!BA21&gt;=SUM(стр.9!BA23,стр.9!BA25,стр.9!BA26,стр.9!BA27,стр.9!BA29,стр.9!BA30,стр.9!BA31,стр.9!BA32,стр.9!BA33,стр.9!BA34,стр.9!BA35,стр.9!BA37),"ВЕРНО","ОШИБКА")</f>
        <v>ВЕРНО</v>
      </c>
    </row>
    <row r="1289" spans="1:2" ht="15.75" x14ac:dyDescent="0.2">
      <c r="A1289" s="122" t="s">
        <v>1055</v>
      </c>
      <c r="B1289" s="134" t="str">
        <f>IF(стр.9!BG21&gt;=SUM(стр.9!BG23,стр.9!BG25,стр.9!BG26,стр.9!BG27,стр.9!BG29,стр.9!BG30,стр.9!BG31,стр.9!BG32,стр.9!BG33,стр.9!BG34,стр.9!BG35,стр.9!BG37),"ВЕРНО","ОШИБКА")</f>
        <v>ВЕРНО</v>
      </c>
    </row>
    <row r="1290" spans="1:2" ht="15.75" x14ac:dyDescent="0.2">
      <c r="A1290" s="122" t="s">
        <v>1056</v>
      </c>
      <c r="B1290" s="134" t="str">
        <f>IF(стр.9!BM21&gt;=SUM(стр.9!BM23,стр.9!BM25,стр.9!BM26,стр.9!BM27,стр.9!BM29,стр.9!BM30,стр.9!BM31,стр.9!BM32,стр.9!BM33,стр.9!BM34,стр.9!BM35,стр.9!BM37),"ВЕРНО","ОШИБКА")</f>
        <v>ВЕРНО</v>
      </c>
    </row>
    <row r="1291" spans="1:2" ht="15.75" x14ac:dyDescent="0.2">
      <c r="A1291" s="122" t="s">
        <v>1057</v>
      </c>
      <c r="B1291" s="134" t="str">
        <f>IF(стр.9!BU21&gt;=SUM(стр.9!BU23,стр.9!BU25,стр.9!BU26,стр.9!BU27,стр.9!BU29,стр.9!BU30,стр.9!BU31,стр.9!BU32,стр.9!BU33,стр.9!BU34,стр.9!BU35,стр.9!BU37),"ВЕРНО","ОШИБКА")</f>
        <v>ВЕРНО</v>
      </c>
    </row>
    <row r="1292" spans="1:2" ht="15.75" x14ac:dyDescent="0.2">
      <c r="A1292" s="122" t="s">
        <v>1058</v>
      </c>
      <c r="B1292" s="134" t="str">
        <f>IF(стр.9!CC21&gt;=SUM(стр.9!CC23,стр.9!CC25,стр.9!CC26,стр.9!CC27,стр.9!CC29,стр.9!CC30,стр.9!CC31,стр.9!CC32,стр.9!CC33,стр.9!CC34,стр.9!CC35,стр.9!CC37),"ВЕРНО","ОШИБКА")</f>
        <v>ВЕРНО</v>
      </c>
    </row>
    <row r="1293" spans="1:2" ht="15.75" x14ac:dyDescent="0.2">
      <c r="A1293" s="122" t="s">
        <v>1059</v>
      </c>
      <c r="B1293" s="134" t="str">
        <f>IF(стр.9!CK21&gt;=SUM(стр.9!CK23,стр.9!CK25,стр.9!CK26,стр.9!CK27,стр.9!CK29,стр.9!CK30,стр.9!CK31,стр.9!CK32,стр.9!CK33,стр.9!CK34,стр.9!CK35,стр.9!CK37),"ВЕРНО","ОШИБКА")</f>
        <v>ВЕРНО</v>
      </c>
    </row>
    <row r="1294" spans="1:2" ht="15.75" x14ac:dyDescent="0.2">
      <c r="A1294" s="122" t="s">
        <v>1060</v>
      </c>
      <c r="B1294" s="134" t="str">
        <f>IF(стр.9!CS21&gt;=SUM(стр.9!CS23,стр.9!CS25,стр.9!CS26,стр.9!CS27,стр.9!CS29,стр.9!CS30,стр.9!CS31,стр.9!CS32,стр.9!CS33,стр.9!CS34,стр.9!CS35,стр.9!CS37),"ВЕРНО","ОШИБКА")</f>
        <v>ВЕРНО</v>
      </c>
    </row>
    <row r="1295" spans="1:2" ht="15.75" x14ac:dyDescent="0.2">
      <c r="A1295" s="122" t="s">
        <v>1061</v>
      </c>
      <c r="B1295" s="134" t="str">
        <f>IF(стр.9!DN21&gt;=SUM(стр.9!DN23,стр.9!DN25,стр.9!DN26,стр.9!DN27,стр.9!DN29,стр.9!DN30,стр.9!DN31,стр.9!DN32,стр.9!DN33,стр.9!DN34,стр.9!DN35,стр.9!DN37),"ВЕРНО","ОШИБКА")</f>
        <v>ВЕРНО</v>
      </c>
    </row>
    <row r="1296" spans="1:2" ht="15.75" x14ac:dyDescent="0.2">
      <c r="A1296" s="122" t="s">
        <v>1062</v>
      </c>
      <c r="B1296" s="134" t="str">
        <f>IF(стр.9!DT21&gt;=SUM(стр.9!DT23,стр.9!DT25,стр.9!DT26,стр.9!DT27,стр.9!DT29,стр.9!DT30,стр.9!DT31,стр.9!DT32,стр.9!DT33,стр.9!DT34,стр.9!DT35,стр.9!DT37),"ВЕРНО","ОШИБКА")</f>
        <v>ВЕРНО</v>
      </c>
    </row>
    <row r="1297" spans="1:2" ht="15.75" x14ac:dyDescent="0.2">
      <c r="A1297" s="122" t="s">
        <v>1063</v>
      </c>
      <c r="B1297" s="134" t="str">
        <f>IF(стр.9!DZ21&gt;=SUM(стр.9!DZ23,стр.9!DZ25,стр.9!DZ26,стр.9!DZ27,стр.9!DZ29,стр.9!DZ30,стр.9!DZ31,стр.9!DZ32,стр.9!DZ33,стр.9!DZ34,стр.9!DZ35,стр.9!DZ37),"ВЕРНО","ОШИБКА")</f>
        <v>ВЕРНО</v>
      </c>
    </row>
    <row r="1298" spans="1:2" ht="15.75" x14ac:dyDescent="0.2">
      <c r="A1298" s="122" t="s">
        <v>1064</v>
      </c>
      <c r="B1298" s="134" t="str">
        <f>IF(стр.9!EH21&gt;=SUM(стр.9!EH23,стр.9!EH25,стр.9!EH26,стр.9!EH27,стр.9!EH29,стр.9!EH30,стр.9!EH31,стр.9!EH32,стр.9!EH33,стр.9!EH34,стр.9!EH35,стр.9!EH37),"ВЕРНО","ОШИБКА")</f>
        <v>ВЕРНО</v>
      </c>
    </row>
    <row r="1299" spans="1:2" ht="15.75" x14ac:dyDescent="0.2">
      <c r="A1299" s="122" t="s">
        <v>1065</v>
      </c>
      <c r="B1299" s="134" t="str">
        <f>IF(стр.9!EP21&gt;=SUM(стр.9!EP23,стр.9!EP25,стр.9!EP26,стр.9!EP27,стр.9!EP29,стр.9!EP30,стр.9!EP31,стр.9!EP32,стр.9!EP33,стр.9!EP34,стр.9!EP35,стр.9!EP37),"ВЕРНО","ОШИБКА")</f>
        <v>ВЕРНО</v>
      </c>
    </row>
    <row r="1300" spans="1:2" ht="15.75" x14ac:dyDescent="0.2">
      <c r="A1300" s="122" t="s">
        <v>1066</v>
      </c>
      <c r="B1300" s="134" t="str">
        <f>IF(стр.9!EX21&gt;=SUM(стр.9!EX23,стр.9!EX25,стр.9!EX26,стр.9!EX27,стр.9!EX29,стр.9!EX30,стр.9!EX31,стр.9!EX32,стр.9!EX33,стр.9!EX34,стр.9!EX35,стр.9!EX37),"ВЕРНО","ОШИБКА")</f>
        <v>ВЕРНО</v>
      </c>
    </row>
    <row r="1301" spans="1:2" ht="15.75" x14ac:dyDescent="0.2">
      <c r="A1301" s="122" t="s">
        <v>1067</v>
      </c>
      <c r="B1301" s="134" t="str">
        <f>IF(стр.9!AP39&gt;=SUM(стр.9!AP41,стр.9!AP43),"ВЕРНО","ОШИБКА")</f>
        <v>ВЕРНО</v>
      </c>
    </row>
    <row r="1302" spans="1:2" ht="15.75" x14ac:dyDescent="0.2">
      <c r="A1302" s="122" t="s">
        <v>1068</v>
      </c>
      <c r="B1302" s="134" t="str">
        <f>IF(стр.9!BA39&gt;=SUM(стр.9!BA41,стр.9!BA43),"ВЕРНО","ОШИБКА")</f>
        <v>ВЕРНО</v>
      </c>
    </row>
    <row r="1303" spans="1:2" ht="15.75" x14ac:dyDescent="0.2">
      <c r="A1303" s="122" t="s">
        <v>1069</v>
      </c>
      <c r="B1303" s="134" t="str">
        <f>IF(стр.9!BG39&gt;=SUM(стр.9!BG41,стр.9!BG43),"ВЕРНО","ОШИБКА")</f>
        <v>ВЕРНО</v>
      </c>
    </row>
    <row r="1304" spans="1:2" ht="15.75" x14ac:dyDescent="0.2">
      <c r="A1304" s="122" t="s">
        <v>1070</v>
      </c>
      <c r="B1304" s="134" t="str">
        <f>IF(стр.9!BM39&gt;=SUM(стр.9!BM41,стр.9!BM43),"ВЕРНО","ОШИБКА")</f>
        <v>ВЕРНО</v>
      </c>
    </row>
    <row r="1305" spans="1:2" ht="15.75" x14ac:dyDescent="0.2">
      <c r="A1305" s="122" t="s">
        <v>1071</v>
      </c>
      <c r="B1305" s="134" t="str">
        <f>IF(стр.9!BU39&gt;=SUM(стр.9!BU41,стр.9!BU43),"ВЕРНО","ОШИБКА")</f>
        <v>ВЕРНО</v>
      </c>
    </row>
    <row r="1306" spans="1:2" ht="15.75" x14ac:dyDescent="0.2">
      <c r="A1306" s="122" t="s">
        <v>1072</v>
      </c>
      <c r="B1306" s="134" t="str">
        <f>IF(стр.9!CC39&gt;=SUM(стр.9!CC41,стр.9!CC43),"ВЕРНО","ОШИБКА")</f>
        <v>ВЕРНО</v>
      </c>
    </row>
    <row r="1307" spans="1:2" ht="15.75" x14ac:dyDescent="0.2">
      <c r="A1307" s="122" t="s">
        <v>1073</v>
      </c>
      <c r="B1307" s="134" t="str">
        <f>IF(стр.9!CK39&gt;=SUM(стр.9!CK41,стр.9!CK43),"ВЕРНО","ОШИБКА")</f>
        <v>ВЕРНО</v>
      </c>
    </row>
    <row r="1308" spans="1:2" ht="15.75" x14ac:dyDescent="0.2">
      <c r="A1308" s="122" t="s">
        <v>1074</v>
      </c>
      <c r="B1308" s="134" t="str">
        <f>IF(стр.9!CS39&gt;=SUM(стр.9!CS41,стр.9!CS43),"ВЕРНО","ОШИБКА")</f>
        <v>ВЕРНО</v>
      </c>
    </row>
    <row r="1309" spans="1:2" ht="15.75" x14ac:dyDescent="0.2">
      <c r="A1309" s="122" t="s">
        <v>1075</v>
      </c>
      <c r="B1309" s="134" t="str">
        <f>IF(стр.9!DN39&gt;=SUM(стр.9!DN41,стр.9!DN43),"ВЕРНО","ОШИБКА")</f>
        <v>ВЕРНО</v>
      </c>
    </row>
    <row r="1310" spans="1:2" ht="15.75" x14ac:dyDescent="0.2">
      <c r="A1310" s="122" t="s">
        <v>1076</v>
      </c>
      <c r="B1310" s="134" t="str">
        <f>IF(стр.9!DT39&gt;=SUM(стр.9!DT41,стр.9!DT43),"ВЕРНО","ОШИБКА")</f>
        <v>ВЕРНО</v>
      </c>
    </row>
    <row r="1311" spans="1:2" ht="15.75" x14ac:dyDescent="0.2">
      <c r="A1311" s="122" t="s">
        <v>1077</v>
      </c>
      <c r="B1311" s="134" t="str">
        <f>IF(стр.9!DZ39&gt;=SUM(стр.9!DZ41,стр.9!DZ43),"ВЕРНО","ОШИБКА")</f>
        <v>ВЕРНО</v>
      </c>
    </row>
    <row r="1312" spans="1:2" ht="15.75" x14ac:dyDescent="0.2">
      <c r="A1312" s="122" t="s">
        <v>1078</v>
      </c>
      <c r="B1312" s="134" t="str">
        <f>IF(стр.9!EH39&gt;=SUM(стр.9!EH41,стр.9!EH43),"ВЕРНО","ОШИБКА")</f>
        <v>ВЕРНО</v>
      </c>
    </row>
    <row r="1313" spans="1:2" ht="15.75" x14ac:dyDescent="0.2">
      <c r="A1313" s="122" t="s">
        <v>1079</v>
      </c>
      <c r="B1313" s="134" t="str">
        <f>IF(стр.9!EP39&gt;=SUM(стр.9!EP41,стр.9!EP43),"ВЕРНО","ОШИБКА")</f>
        <v>ВЕРНО</v>
      </c>
    </row>
    <row r="1314" spans="1:2" ht="15.75" x14ac:dyDescent="0.2">
      <c r="A1314" s="122" t="s">
        <v>1080</v>
      </c>
      <c r="B1314" s="134" t="str">
        <f>IF(стр.9!EX39&gt;=SUM(стр.9!EX41,стр.9!EX43),"ВЕРНО","ОШИБКА")</f>
        <v>ВЕРНО</v>
      </c>
    </row>
    <row r="1315" spans="1:2" ht="15.75" x14ac:dyDescent="0.2">
      <c r="A1315" s="122" t="s">
        <v>1081</v>
      </c>
      <c r="B1315" s="134" t="str">
        <f>IF(стр.9!AP12=SUM(стр.9!BA12,стр.9!BG12,стр.9!BM12,стр.9!BU12,стр.9!CC12,стр.9!CK12),"ВЕРНО","ОШИБКА")</f>
        <v>ВЕРНО</v>
      </c>
    </row>
    <row r="1316" spans="1:2" ht="15.75" x14ac:dyDescent="0.2">
      <c r="A1316" s="122" t="s">
        <v>1082</v>
      </c>
      <c r="B1316" s="134" t="str">
        <f>IF(стр.9!AP15=SUM(стр.9!BA15,стр.9!BG15,стр.9!BM15,стр.9!BU15,стр.9!CC15,стр.9!CK15),"ВЕРНО","ОШИБКА")</f>
        <v>ВЕРНО</v>
      </c>
    </row>
    <row r="1317" spans="1:2" ht="15.75" x14ac:dyDescent="0.2">
      <c r="A1317" s="122" t="s">
        <v>1083</v>
      </c>
      <c r="B1317" s="134" t="str">
        <f>IF(стр.9!AP17=SUM(стр.9!BA17,стр.9!BG17,стр.9!BM17,стр.9!BU17,стр.9!CC17,стр.9!CK17),"ВЕРНО","ОШИБКА")</f>
        <v>ВЕРНО</v>
      </c>
    </row>
    <row r="1318" spans="1:2" ht="15.75" x14ac:dyDescent="0.2">
      <c r="A1318" s="122" t="s">
        <v>1084</v>
      </c>
      <c r="B1318" s="134" t="str">
        <f>IF(стр.9!AP19=SUM(стр.9!BA19,стр.9!BG19,стр.9!BM19,стр.9!BU19,стр.9!CC19,стр.9!CK19),"ВЕРНО","ОШИБКА")</f>
        <v>ВЕРНО</v>
      </c>
    </row>
    <row r="1319" spans="1:2" ht="15.75" x14ac:dyDescent="0.2">
      <c r="A1319" s="122" t="s">
        <v>1085</v>
      </c>
      <c r="B1319" s="134" t="str">
        <f>IF(стр.9!AP20=SUM(стр.9!BA20,стр.9!BG20,стр.9!BM20,стр.9!BU20,стр.9!CC20,стр.9!CK20),"ВЕРНО","ОШИБКА")</f>
        <v>ВЕРНО</v>
      </c>
    </row>
    <row r="1320" spans="1:2" ht="15.75" x14ac:dyDescent="0.2">
      <c r="A1320" s="122" t="s">
        <v>1086</v>
      </c>
      <c r="B1320" s="134" t="str">
        <f>IF(стр.9!AP21=SUM(стр.9!BA21,стр.9!BG21,стр.9!BM21,стр.9!BU21,стр.9!CC21,стр.9!CK21),"ВЕРНО","ОШИБКА")</f>
        <v>ВЕРНО</v>
      </c>
    </row>
    <row r="1321" spans="1:2" ht="15.75" x14ac:dyDescent="0.2">
      <c r="A1321" s="122" t="s">
        <v>1087</v>
      </c>
      <c r="B1321" s="134" t="str">
        <f>IF(стр.9!AP23=SUM(стр.9!BA23,стр.9!BG23,стр.9!BM23,стр.9!BU23,стр.9!CC23,стр.9!CK23),"ВЕРНО","ОШИБКА")</f>
        <v>ВЕРНО</v>
      </c>
    </row>
    <row r="1322" spans="1:2" ht="15.75" x14ac:dyDescent="0.2">
      <c r="A1322" s="122" t="s">
        <v>1088</v>
      </c>
      <c r="B1322" s="134" t="str">
        <f>IF(стр.9!AP25=SUM(стр.9!BA25,стр.9!BG25,стр.9!BM25,стр.9!BU25,стр.9!CC25,стр.9!CK25),"ВЕРНО","ОШИБКА")</f>
        <v>ВЕРНО</v>
      </c>
    </row>
    <row r="1323" spans="1:2" ht="15.75" x14ac:dyDescent="0.2">
      <c r="A1323" s="122" t="s">
        <v>1089</v>
      </c>
      <c r="B1323" s="134" t="str">
        <f>IF(стр.9!AP26=SUM(стр.9!BA26,стр.9!BG26,стр.9!BM26,стр.9!BU26,стр.9!CC26,стр.9!CK26),"ВЕРНО","ОШИБКА")</f>
        <v>ВЕРНО</v>
      </c>
    </row>
    <row r="1324" spans="1:2" ht="15.75" x14ac:dyDescent="0.2">
      <c r="A1324" s="122" t="s">
        <v>1090</v>
      </c>
      <c r="B1324" s="134" t="str">
        <f>IF(стр.9!AP27=SUM(стр.9!BA27,стр.9!BG27,стр.9!BM27,стр.9!BU27,стр.9!CC27,стр.9!CK27),"ВЕРНО","ОШИБКА")</f>
        <v>ВЕРНО</v>
      </c>
    </row>
    <row r="1325" spans="1:2" ht="15.75" x14ac:dyDescent="0.2">
      <c r="A1325" s="122" t="s">
        <v>1091</v>
      </c>
      <c r="B1325" s="134" t="str">
        <f>IF(стр.9!AP29=SUM(стр.9!BA29,стр.9!BG29,стр.9!BM29,стр.9!BU29,стр.9!CC29,стр.9!CK29),"ВЕРНО","ОШИБКА")</f>
        <v>ВЕРНО</v>
      </c>
    </row>
    <row r="1326" spans="1:2" ht="15.75" x14ac:dyDescent="0.2">
      <c r="A1326" s="122" t="s">
        <v>1092</v>
      </c>
      <c r="B1326" s="134" t="str">
        <f>IF(стр.9!AP30=SUM(стр.9!BA30,стр.9!BG30,стр.9!BM30,стр.9!BU30,стр.9!CC30,стр.9!CK30),"ВЕРНО","ОШИБКА")</f>
        <v>ВЕРНО</v>
      </c>
    </row>
    <row r="1327" spans="1:2" ht="15.75" x14ac:dyDescent="0.2">
      <c r="A1327" s="122" t="s">
        <v>1093</v>
      </c>
      <c r="B1327" s="134" t="str">
        <f>IF(стр.9!AP31=SUM(стр.9!BA31,стр.9!BG31,стр.9!BM31,стр.9!BU31,стр.9!CC31,стр.9!CK31),"ВЕРНО","ОШИБКА")</f>
        <v>ВЕРНО</v>
      </c>
    </row>
    <row r="1328" spans="1:2" ht="15.75" x14ac:dyDescent="0.2">
      <c r="A1328" s="122" t="s">
        <v>1094</v>
      </c>
      <c r="B1328" s="134" t="str">
        <f>IF(стр.9!AP32=SUM(стр.9!BA32,стр.9!BG32,стр.9!BM32,стр.9!BU32,стр.9!CC32,стр.9!CK32),"ВЕРНО","ОШИБКА")</f>
        <v>ВЕРНО</v>
      </c>
    </row>
    <row r="1329" spans="1:2" ht="15.75" x14ac:dyDescent="0.2">
      <c r="A1329" s="122" t="s">
        <v>1095</v>
      </c>
      <c r="B1329" s="134" t="str">
        <f>IF(стр.9!AP33=SUM(стр.9!BA33,стр.9!BG33,стр.9!BM33,стр.9!BU33,стр.9!CC33,стр.9!CK33),"ВЕРНО","ОШИБКА")</f>
        <v>ВЕРНО</v>
      </c>
    </row>
    <row r="1330" spans="1:2" ht="15.75" x14ac:dyDescent="0.2">
      <c r="A1330" s="122" t="s">
        <v>1096</v>
      </c>
      <c r="B1330" s="134" t="str">
        <f>IF(стр.9!AP34=SUM(стр.9!BA34,стр.9!BG34,стр.9!BM34,стр.9!BU34,стр.9!CC34,стр.9!CK34),"ВЕРНО","ОШИБКА")</f>
        <v>ВЕРНО</v>
      </c>
    </row>
    <row r="1331" spans="1:2" ht="15.75" x14ac:dyDescent="0.2">
      <c r="A1331" s="122" t="s">
        <v>1097</v>
      </c>
      <c r="B1331" s="134" t="str">
        <f>IF(стр.9!AP35=SUM(стр.9!BA35,стр.9!BG35,стр.9!BM35,стр.9!BU35,стр.9!CC35,стр.9!CK35),"ВЕРНО","ОШИБКА")</f>
        <v>ВЕРНО</v>
      </c>
    </row>
    <row r="1332" spans="1:2" ht="15.75" x14ac:dyDescent="0.2">
      <c r="A1332" s="122" t="s">
        <v>1098</v>
      </c>
      <c r="B1332" s="134" t="str">
        <f>IF(стр.9!AP37=SUM(стр.9!BA37,стр.9!BG37,стр.9!BM37,стр.9!BU37,стр.9!CC37,стр.9!CK37),"ВЕРНО","ОШИБКА")</f>
        <v>ВЕРНО</v>
      </c>
    </row>
    <row r="1333" spans="1:2" ht="15.75" x14ac:dyDescent="0.2">
      <c r="A1333" s="122" t="s">
        <v>1099</v>
      </c>
      <c r="B1333" s="134" t="str">
        <f>IF(стр.9!AP39=SUM(стр.9!BA39,стр.9!BG39,стр.9!BM39,стр.9!BU39,стр.9!CC39,стр.9!CK39),"ВЕРНО","ОШИБКА")</f>
        <v>ВЕРНО</v>
      </c>
    </row>
    <row r="1334" spans="1:2" ht="15.75" x14ac:dyDescent="0.2">
      <c r="A1334" s="122" t="s">
        <v>1100</v>
      </c>
      <c r="B1334" s="134" t="str">
        <f>IF(стр.9!AP41=SUM(стр.9!BA41,стр.9!BG41,стр.9!BM41,стр.9!BU41,стр.9!CC41,стр.9!CK41),"ВЕРНО","ОШИБКА")</f>
        <v>ВЕРНО</v>
      </c>
    </row>
    <row r="1335" spans="1:2" ht="15.75" x14ac:dyDescent="0.2">
      <c r="A1335" s="122" t="s">
        <v>1101</v>
      </c>
      <c r="B1335" s="134" t="str">
        <f>IF(стр.9!AP43=SUM(стр.9!BA43,стр.9!BG43,стр.9!BM43,стр.9!BU43,стр.9!CC43,стр.9!CK43),"ВЕРНО","ОШИБКА")</f>
        <v>ВЕРНО</v>
      </c>
    </row>
    <row r="1336" spans="1:2" ht="15.75" x14ac:dyDescent="0.2">
      <c r="A1336" s="122" t="s">
        <v>1102</v>
      </c>
      <c r="B1336" s="134" t="str">
        <f>IF(стр.9!AP44=SUM(стр.9!BA44,стр.9!BG44,стр.9!BM44,стр.9!BU44,стр.9!CC44,стр.9!CK44),"ВЕРНО","ОШИБКА")</f>
        <v>ВЕРНО</v>
      </c>
    </row>
    <row r="1337" spans="1:2" ht="15.75" x14ac:dyDescent="0.2">
      <c r="A1337" s="122" t="s">
        <v>1103</v>
      </c>
      <c r="B1337" s="134" t="str">
        <f>IF(стр.9!AP12&gt;=стр.9!CS12,"ВЕРНО","ОШИБКА")</f>
        <v>ВЕРНО</v>
      </c>
    </row>
    <row r="1338" spans="1:2" ht="15.75" x14ac:dyDescent="0.2">
      <c r="A1338" s="122" t="s">
        <v>1104</v>
      </c>
      <c r="B1338" s="134" t="str">
        <f>IF(стр.9!AP15&gt;=стр.9!CS15,"ВЕРНО","ОШИБКА")</f>
        <v>ВЕРНО</v>
      </c>
    </row>
    <row r="1339" spans="1:2" ht="15.75" x14ac:dyDescent="0.2">
      <c r="A1339" s="122" t="s">
        <v>1105</v>
      </c>
      <c r="B1339" s="134" t="str">
        <f>IF(стр.9!AP17&gt;=стр.9!CS17,"ВЕРНО","ОШИБКА")</f>
        <v>ВЕРНО</v>
      </c>
    </row>
    <row r="1340" spans="1:2" ht="15.75" x14ac:dyDescent="0.2">
      <c r="A1340" s="122" t="s">
        <v>1106</v>
      </c>
      <c r="B1340" s="134" t="str">
        <f>IF(стр.9!AP19&gt;=стр.9!CS19,"ВЕРНО","ОШИБКА")</f>
        <v>ВЕРНО</v>
      </c>
    </row>
    <row r="1341" spans="1:2" ht="15.75" x14ac:dyDescent="0.2">
      <c r="A1341" s="122" t="s">
        <v>1107</v>
      </c>
      <c r="B1341" s="134" t="str">
        <f>IF(стр.9!AP20&gt;=стр.9!CS20,"ВЕРНО","ОШИБКА")</f>
        <v>ВЕРНО</v>
      </c>
    </row>
    <row r="1342" spans="1:2" ht="15.75" x14ac:dyDescent="0.2">
      <c r="A1342" s="122" t="s">
        <v>1108</v>
      </c>
      <c r="B1342" s="134" t="str">
        <f>IF(стр.9!AP21&gt;=стр.9!CS21,"ВЕРНО","ОШИБКА")</f>
        <v>ВЕРНО</v>
      </c>
    </row>
    <row r="1343" spans="1:2" ht="15.75" x14ac:dyDescent="0.2">
      <c r="A1343" s="122" t="s">
        <v>1109</v>
      </c>
      <c r="B1343" s="134" t="str">
        <f>IF(стр.9!AP23&gt;=стр.9!CS23,"ВЕРНО","ОШИБКА")</f>
        <v>ВЕРНО</v>
      </c>
    </row>
    <row r="1344" spans="1:2" ht="15.75" x14ac:dyDescent="0.2">
      <c r="A1344" s="122" t="s">
        <v>1110</v>
      </c>
      <c r="B1344" s="134" t="str">
        <f>IF(стр.9!AP25&gt;=стр.9!CS25,"ВЕРНО","ОШИБКА")</f>
        <v>ВЕРНО</v>
      </c>
    </row>
    <row r="1345" spans="1:2" ht="15.75" x14ac:dyDescent="0.2">
      <c r="A1345" s="122" t="s">
        <v>1111</v>
      </c>
      <c r="B1345" s="134" t="str">
        <f>IF(стр.9!AP26&gt;=стр.9!CS26,"ВЕРНО","ОШИБКА")</f>
        <v>ВЕРНО</v>
      </c>
    </row>
    <row r="1346" spans="1:2" ht="15.75" x14ac:dyDescent="0.2">
      <c r="A1346" s="122" t="s">
        <v>1112</v>
      </c>
      <c r="B1346" s="134" t="str">
        <f>IF(стр.9!AP27&gt;=стр.9!CS27,"ВЕРНО","ОШИБКА")</f>
        <v>ВЕРНО</v>
      </c>
    </row>
    <row r="1347" spans="1:2" ht="15.75" x14ac:dyDescent="0.2">
      <c r="A1347" s="122" t="s">
        <v>1113</v>
      </c>
      <c r="B1347" s="134" t="str">
        <f>IF(стр.9!AP29&gt;=стр.9!CS29,"ВЕРНО","ОШИБКА")</f>
        <v>ВЕРНО</v>
      </c>
    </row>
    <row r="1348" spans="1:2" ht="15.75" x14ac:dyDescent="0.2">
      <c r="A1348" s="122" t="s">
        <v>1114</v>
      </c>
      <c r="B1348" s="134" t="str">
        <f>IF(стр.9!AP30&gt;=стр.9!CS30,"ВЕРНО","ОШИБКА")</f>
        <v>ВЕРНО</v>
      </c>
    </row>
    <row r="1349" spans="1:2" ht="15.75" x14ac:dyDescent="0.2">
      <c r="A1349" s="122" t="s">
        <v>1115</v>
      </c>
      <c r="B1349" s="134" t="str">
        <f>IF(стр.9!AP31&gt;=стр.9!CS31,"ВЕРНО","ОШИБКА")</f>
        <v>ВЕРНО</v>
      </c>
    </row>
    <row r="1350" spans="1:2" ht="15.75" x14ac:dyDescent="0.2">
      <c r="A1350" s="122" t="s">
        <v>1116</v>
      </c>
      <c r="B1350" s="134" t="str">
        <f>IF(стр.9!AP32&gt;=стр.9!CS32,"ВЕРНО","ОШИБКА")</f>
        <v>ВЕРНО</v>
      </c>
    </row>
    <row r="1351" spans="1:2" ht="15.75" x14ac:dyDescent="0.2">
      <c r="A1351" s="122" t="s">
        <v>1117</v>
      </c>
      <c r="B1351" s="134" t="str">
        <f>IF(стр.9!AP33&gt;=стр.9!CS33,"ВЕРНО","ОШИБКА")</f>
        <v>ВЕРНО</v>
      </c>
    </row>
    <row r="1352" spans="1:2" ht="15.75" x14ac:dyDescent="0.2">
      <c r="A1352" s="122" t="s">
        <v>1118</v>
      </c>
      <c r="B1352" s="134" t="str">
        <f>IF(стр.9!AP34&gt;=стр.9!CS34,"ВЕРНО","ОШИБКА")</f>
        <v>ВЕРНО</v>
      </c>
    </row>
    <row r="1353" spans="1:2" ht="15.75" x14ac:dyDescent="0.2">
      <c r="A1353" s="122" t="s">
        <v>1119</v>
      </c>
      <c r="B1353" s="134" t="str">
        <f>IF(стр.9!AP35&gt;=стр.9!CS35,"ВЕРНО","ОШИБКА")</f>
        <v>ВЕРНО</v>
      </c>
    </row>
    <row r="1354" spans="1:2" ht="15.75" x14ac:dyDescent="0.2">
      <c r="A1354" s="122" t="s">
        <v>1120</v>
      </c>
      <c r="B1354" s="134" t="str">
        <f>IF(стр.9!AP37&gt;=стр.9!CS37,"ВЕРНО","ОШИБКА")</f>
        <v>ВЕРНО</v>
      </c>
    </row>
    <row r="1355" spans="1:2" ht="15.75" x14ac:dyDescent="0.2">
      <c r="A1355" s="122" t="s">
        <v>1121</v>
      </c>
      <c r="B1355" s="134" t="str">
        <f>IF(стр.9!AP39&gt;=стр.9!CS39,"ВЕРНО","ОШИБКА")</f>
        <v>ВЕРНО</v>
      </c>
    </row>
    <row r="1356" spans="1:2" ht="15.75" x14ac:dyDescent="0.2">
      <c r="A1356" s="122" t="s">
        <v>1122</v>
      </c>
      <c r="B1356" s="134" t="str">
        <f>IF(стр.9!AP41&gt;=стр.9!CS41,"ВЕРНО","ОШИБКА")</f>
        <v>ВЕРНО</v>
      </c>
    </row>
    <row r="1357" spans="1:2" ht="15.75" x14ac:dyDescent="0.2">
      <c r="A1357" s="122" t="s">
        <v>1123</v>
      </c>
      <c r="B1357" s="134" t="str">
        <f>IF(стр.9!AP43&gt;=стр.9!CS43,"ВЕРНО","ОШИБКА")</f>
        <v>ВЕРНО</v>
      </c>
    </row>
    <row r="1358" spans="1:2" ht="15.75" x14ac:dyDescent="0.2">
      <c r="A1358" s="122" t="s">
        <v>1124</v>
      </c>
      <c r="B1358" s="134" t="str">
        <f>IF(стр.9!AP44&gt;=стр.9!CS44,"ВЕРНО","ОШИБКА")</f>
        <v>ВЕРНО</v>
      </c>
    </row>
    <row r="1359" spans="1:2" ht="15.75" x14ac:dyDescent="0.2">
      <c r="A1359" s="122" t="s">
        <v>1125</v>
      </c>
      <c r="B1359" s="134" t="str">
        <f>IF(стр.9!CS12=SUM(стр.9!DN12,стр.9!DT12,стр.9!DZ12,стр.9!EH12,стр.9!EP12,стр.9!EX12),"ВЕРНО","ОШИБКА")</f>
        <v>ВЕРНО</v>
      </c>
    </row>
    <row r="1360" spans="1:2" ht="15.75" x14ac:dyDescent="0.2">
      <c r="A1360" s="122" t="s">
        <v>1126</v>
      </c>
      <c r="B1360" s="134" t="str">
        <f>IF(стр.9!CS15=SUM(стр.9!DN15,стр.9!DT15,стр.9!DZ15,стр.9!EH15,стр.9!EP15,стр.9!EX15),"ВЕРНО","ОШИБКА")</f>
        <v>ВЕРНО</v>
      </c>
    </row>
    <row r="1361" spans="1:2" ht="15.75" x14ac:dyDescent="0.2">
      <c r="A1361" s="122" t="s">
        <v>1127</v>
      </c>
      <c r="B1361" s="134" t="str">
        <f>IF(стр.9!CS17=SUM(стр.9!DN17,стр.9!DT17,стр.9!DZ17,стр.9!EH17,стр.9!EP17,стр.9!EX17),"ВЕРНО","ОШИБКА")</f>
        <v>ВЕРНО</v>
      </c>
    </row>
    <row r="1362" spans="1:2" ht="15.75" x14ac:dyDescent="0.2">
      <c r="A1362" s="122" t="s">
        <v>1128</v>
      </c>
      <c r="B1362" s="134" t="str">
        <f>IF(стр.9!CS19=SUM(стр.9!DN19,стр.9!DT19,стр.9!DZ19,стр.9!EH19,стр.9!EP19,стр.9!EX19),"ВЕРНО","ОШИБКА")</f>
        <v>ВЕРНО</v>
      </c>
    </row>
    <row r="1363" spans="1:2" ht="15.75" x14ac:dyDescent="0.2">
      <c r="A1363" s="122" t="s">
        <v>1129</v>
      </c>
      <c r="B1363" s="134" t="str">
        <f>IF(стр.9!CS20=SUM(стр.9!DN20,стр.9!DT20,стр.9!DZ20,стр.9!EH20,стр.9!EP20,стр.9!EX20),"ВЕРНО","ОШИБКА")</f>
        <v>ВЕРНО</v>
      </c>
    </row>
    <row r="1364" spans="1:2" ht="15.75" x14ac:dyDescent="0.2">
      <c r="A1364" s="122" t="s">
        <v>1130</v>
      </c>
      <c r="B1364" s="134" t="str">
        <f>IF(стр.9!CS21=SUM(стр.9!DN21,стр.9!DT21,стр.9!DZ21,стр.9!EH21,стр.9!EP21,стр.9!EX21),"ВЕРНО","ОШИБКА")</f>
        <v>ВЕРНО</v>
      </c>
    </row>
    <row r="1365" spans="1:2" ht="15.75" x14ac:dyDescent="0.2">
      <c r="A1365" s="122" t="s">
        <v>1131</v>
      </c>
      <c r="B1365" s="134" t="str">
        <f>IF(стр.9!CS23=SUM(стр.9!DN23,стр.9!DT23,стр.9!DZ23,стр.9!EH23,стр.9!EP23,стр.9!EX23),"ВЕРНО","ОШИБКА")</f>
        <v>ВЕРНО</v>
      </c>
    </row>
    <row r="1366" spans="1:2" ht="15.75" x14ac:dyDescent="0.2">
      <c r="A1366" s="122" t="s">
        <v>1132</v>
      </c>
      <c r="B1366" s="134" t="str">
        <f>IF(стр.9!CS25=SUM(стр.9!DN25,стр.9!DT25,стр.9!DZ25,стр.9!EH25,стр.9!EP25,стр.9!EX25),"ВЕРНО","ОШИБКА")</f>
        <v>ВЕРНО</v>
      </c>
    </row>
    <row r="1367" spans="1:2" ht="15.75" x14ac:dyDescent="0.2">
      <c r="A1367" s="122" t="s">
        <v>1133</v>
      </c>
      <c r="B1367" s="134" t="str">
        <f>IF(стр.9!CS26=SUM(стр.9!DN26,стр.9!DT26,стр.9!DZ26,стр.9!EH26,стр.9!EP26,стр.9!EX26),"ВЕРНО","ОШИБКА")</f>
        <v>ВЕРНО</v>
      </c>
    </row>
    <row r="1368" spans="1:2" ht="15.75" x14ac:dyDescent="0.2">
      <c r="A1368" s="122" t="s">
        <v>1134</v>
      </c>
      <c r="B1368" s="134" t="str">
        <f>IF(стр.9!CS27=SUM(стр.9!DN27,стр.9!DT27,стр.9!DZ27,стр.9!EH27,стр.9!EP27,стр.9!EX27),"ВЕРНО","ОШИБКА")</f>
        <v>ВЕРНО</v>
      </c>
    </row>
    <row r="1369" spans="1:2" ht="15.75" x14ac:dyDescent="0.2">
      <c r="A1369" s="122" t="s">
        <v>1135</v>
      </c>
      <c r="B1369" s="134" t="str">
        <f>IF(стр.9!CS29=SUM(стр.9!DN29,стр.9!DT29,стр.9!DZ29,стр.9!EH29,стр.9!EP29,стр.9!EX29),"ВЕРНО","ОШИБКА")</f>
        <v>ВЕРНО</v>
      </c>
    </row>
    <row r="1370" spans="1:2" ht="15.75" x14ac:dyDescent="0.2">
      <c r="A1370" s="122" t="s">
        <v>1136</v>
      </c>
      <c r="B1370" s="134" t="str">
        <f>IF(стр.9!CS30=SUM(стр.9!DN30,стр.9!DT30,стр.9!DZ30,стр.9!EH30,стр.9!EP30,стр.9!EX30),"ВЕРНО","ОШИБКА")</f>
        <v>ВЕРНО</v>
      </c>
    </row>
    <row r="1371" spans="1:2" ht="15.75" x14ac:dyDescent="0.2">
      <c r="A1371" s="122" t="s">
        <v>1137</v>
      </c>
      <c r="B1371" s="134" t="str">
        <f>IF(стр.9!CS31=SUM(стр.9!DN31,стр.9!DT31,стр.9!DZ31,стр.9!EH31,стр.9!EP31,стр.9!EX31),"ВЕРНО","ОШИБКА")</f>
        <v>ВЕРНО</v>
      </c>
    </row>
    <row r="1372" spans="1:2" ht="15.75" x14ac:dyDescent="0.2">
      <c r="A1372" s="122" t="s">
        <v>1138</v>
      </c>
      <c r="B1372" s="134" t="str">
        <f>IF(стр.9!CS32=SUM(стр.9!DN32,стр.9!DT32,стр.9!DZ32,стр.9!EH32,стр.9!EP32,стр.9!EX32),"ВЕРНО","ОШИБКА")</f>
        <v>ВЕРНО</v>
      </c>
    </row>
    <row r="1373" spans="1:2" ht="15.75" x14ac:dyDescent="0.2">
      <c r="A1373" s="122" t="s">
        <v>1139</v>
      </c>
      <c r="B1373" s="134" t="str">
        <f>IF(стр.9!CS33=SUM(стр.9!DN33,стр.9!DT33,стр.9!DZ33,стр.9!EH33,стр.9!EP33,стр.9!EX33),"ВЕРНО","ОШИБКА")</f>
        <v>ВЕРНО</v>
      </c>
    </row>
    <row r="1374" spans="1:2" ht="15.75" x14ac:dyDescent="0.2">
      <c r="A1374" s="122" t="s">
        <v>1140</v>
      </c>
      <c r="B1374" s="134" t="str">
        <f>IF(стр.9!CS34=SUM(стр.9!DN34,стр.9!DT34,стр.9!DZ34,стр.9!EH34,стр.9!EP34,стр.9!EX34),"ВЕРНО","ОШИБКА")</f>
        <v>ВЕРНО</v>
      </c>
    </row>
    <row r="1375" spans="1:2" ht="15.75" x14ac:dyDescent="0.2">
      <c r="A1375" s="122" t="s">
        <v>1141</v>
      </c>
      <c r="B1375" s="134" t="str">
        <f>IF(стр.9!CS35=SUM(стр.9!DN35,стр.9!DT35,стр.9!DZ35,стр.9!EH35,стр.9!EP35,стр.9!EX35),"ВЕРНО","ОШИБКА")</f>
        <v>ВЕРНО</v>
      </c>
    </row>
    <row r="1376" spans="1:2" ht="15.75" x14ac:dyDescent="0.2">
      <c r="A1376" s="122" t="s">
        <v>1142</v>
      </c>
      <c r="B1376" s="134" t="str">
        <f>IF(стр.9!CS37=SUM(стр.9!DN37,стр.9!DT37,стр.9!DZ37,стр.9!EH37,стр.9!EP37,стр.9!EX37),"ВЕРНО","ОШИБКА")</f>
        <v>ВЕРНО</v>
      </c>
    </row>
    <row r="1377" spans="1:2" ht="15.75" x14ac:dyDescent="0.2">
      <c r="A1377" s="122" t="s">
        <v>1143</v>
      </c>
      <c r="B1377" s="134" t="str">
        <f>IF(стр.9!CS39=SUM(стр.9!DN39,стр.9!DT39,стр.9!DZ39,стр.9!EH39,стр.9!EP39,стр.9!EX39),"ВЕРНО","ОШИБКА")</f>
        <v>ВЕРНО</v>
      </c>
    </row>
    <row r="1378" spans="1:2" ht="15.75" x14ac:dyDescent="0.2">
      <c r="A1378" s="122" t="s">
        <v>1144</v>
      </c>
      <c r="B1378" s="134" t="str">
        <f>IF(стр.9!CS41=SUM(стр.9!DN41,стр.9!DT41,стр.9!DZ41,стр.9!EH41,стр.9!EP41,стр.9!EX41),"ВЕРНО","ОШИБКА")</f>
        <v>ВЕРНО</v>
      </c>
    </row>
    <row r="1379" spans="1:2" ht="15.75" x14ac:dyDescent="0.2">
      <c r="A1379" s="122" t="s">
        <v>1145</v>
      </c>
      <c r="B1379" s="134" t="str">
        <f>IF(стр.9!CS43=SUM(стр.9!DN43,стр.9!DT43,стр.9!DZ43,стр.9!EH43,стр.9!EP43,стр.9!EX43),"ВЕРНО","ОШИБКА")</f>
        <v>ВЕРНО</v>
      </c>
    </row>
    <row r="1380" spans="1:2" ht="16.5" thickBot="1" x14ac:dyDescent="0.25">
      <c r="A1380" s="123" t="s">
        <v>1146</v>
      </c>
      <c r="B1380" s="134" t="str">
        <f>IF(стр.9!CS44=SUM(стр.9!DN44,стр.9!DT44,стр.9!DZ44,стр.9!EH44,стр.9!EP44,стр.9!EX44),"ВЕРНО","ОШИБКА")</f>
        <v>ВЕРНО</v>
      </c>
    </row>
    <row r="1381" spans="1:2" ht="16.5" thickBot="1" x14ac:dyDescent="0.3">
      <c r="A1381" s="128" t="s">
        <v>816</v>
      </c>
      <c r="B1381" s="133">
        <f>COUNTIF(B1382:B1412,"ОШИБКА")</f>
        <v>0</v>
      </c>
    </row>
    <row r="1382" spans="1:2" ht="15.75" x14ac:dyDescent="0.2">
      <c r="A1382" s="126" t="s">
        <v>994</v>
      </c>
      <c r="B1382" s="134" t="str">
        <f>IF(стр.10!DJ6=SUM(стр.10!DJ7,стр.10!DJ9,стр.10!DJ23,стр.10!DJ27),"ВЕРНО","ОШИБКА")</f>
        <v>ВЕРНО</v>
      </c>
    </row>
    <row r="1383" spans="1:2" ht="15.75" x14ac:dyDescent="0.2">
      <c r="A1383" s="122" t="s">
        <v>995</v>
      </c>
      <c r="B1383" s="134" t="str">
        <f>IF(стр.10!EB6=SUM(стр.10!EB7,стр.10!EB9,стр.10!EB23,стр.10!EB27),"ВЕРНО","ОШИБКА")</f>
        <v>ВЕРНО</v>
      </c>
    </row>
    <row r="1384" spans="1:2" ht="15.75" x14ac:dyDescent="0.2">
      <c r="A1384" s="122" t="s">
        <v>996</v>
      </c>
      <c r="B1384" s="134" t="str">
        <f>IF(стр.10!DJ9=SUM(стр.10!DJ10,стр.10!DJ12,стр.10!DJ13,стр.10!DJ14,стр.10!DJ15,стр.10!DJ16,стр.10!DJ17,стр.10!DJ18,стр.10!DJ19,стр.10!DJ20,стр.10!DJ21,стр.10!DJ22),"ВЕРНО","ОШИБКА")</f>
        <v>ВЕРНО</v>
      </c>
    </row>
    <row r="1385" spans="1:2" ht="15.75" x14ac:dyDescent="0.2">
      <c r="A1385" s="122" t="s">
        <v>997</v>
      </c>
      <c r="B1385" s="134" t="str">
        <f>IF(стр.10!EB9=SUM(стр.10!EB10,стр.10!EB12,стр.10!EB13,стр.10!EB14,стр.10!EB15,стр.10!EB16,стр.10!EB17,стр.10!EB18,стр.10!EB19,стр.10!EB20,стр.10!EB21,стр.10!EB22),"ВЕРНО","ОШИБКА")</f>
        <v>ВЕРНО</v>
      </c>
    </row>
    <row r="1386" spans="1:2" ht="15.75" x14ac:dyDescent="0.2">
      <c r="A1386" s="122" t="s">
        <v>998</v>
      </c>
      <c r="B1386" s="134" t="str">
        <f>IF(стр.10!DJ6&gt;=стр.10!EB6,"ВЕРНО","ОШИБКА")</f>
        <v>ВЕРНО</v>
      </c>
    </row>
    <row r="1387" spans="1:2" ht="15.75" x14ac:dyDescent="0.2">
      <c r="A1387" s="122" t="s">
        <v>999</v>
      </c>
      <c r="B1387" s="134" t="str">
        <f>IF(стр.10!DJ7&gt;=стр.10!EB7,"ВЕРНО","ОШИБКА")</f>
        <v>ВЕРНО</v>
      </c>
    </row>
    <row r="1388" spans="1:2" ht="15.75" x14ac:dyDescent="0.2">
      <c r="A1388" s="122" t="s">
        <v>1000</v>
      </c>
      <c r="B1388" s="134" t="str">
        <f>IF(стр.10!DJ9&gt;=стр.10!EB9,"ВЕРНО","ОШИБКА")</f>
        <v>ВЕРНО</v>
      </c>
    </row>
    <row r="1389" spans="1:2" ht="15.75" x14ac:dyDescent="0.2">
      <c r="A1389" s="122" t="s">
        <v>1001</v>
      </c>
      <c r="B1389" s="134" t="str">
        <f>IF(стр.10!DJ10&gt;=стр.10!EB10,"ВЕРНО","ОШИБКА")</f>
        <v>ВЕРНО</v>
      </c>
    </row>
    <row r="1390" spans="1:2" ht="15.75" x14ac:dyDescent="0.2">
      <c r="A1390" s="122" t="s">
        <v>1002</v>
      </c>
      <c r="B1390" s="134" t="str">
        <f>IF(стр.10!DJ12&gt;=стр.10!EB12,"ВЕРНО","ОШИБКА")</f>
        <v>ВЕРНО</v>
      </c>
    </row>
    <row r="1391" spans="1:2" ht="15.75" x14ac:dyDescent="0.2">
      <c r="A1391" s="122" t="s">
        <v>1003</v>
      </c>
      <c r="B1391" s="134" t="str">
        <f>IF(стр.10!DJ13&gt;=стр.10!EB13,"ВЕРНО","ОШИБКА")</f>
        <v>ВЕРНО</v>
      </c>
    </row>
    <row r="1392" spans="1:2" ht="15.75" x14ac:dyDescent="0.2">
      <c r="A1392" s="122" t="s">
        <v>1004</v>
      </c>
      <c r="B1392" s="134" t="str">
        <f>IF(стр.10!DJ14&gt;=стр.10!EB14,"ВЕРНО","ОШИБКА")</f>
        <v>ВЕРНО</v>
      </c>
    </row>
    <row r="1393" spans="1:2" ht="15.75" x14ac:dyDescent="0.2">
      <c r="A1393" s="122" t="s">
        <v>1005</v>
      </c>
      <c r="B1393" s="134" t="str">
        <f>IF(стр.10!DJ15&gt;=стр.10!EB15,"ВЕРНО","ОШИБКА")</f>
        <v>ВЕРНО</v>
      </c>
    </row>
    <row r="1394" spans="1:2" ht="15.75" x14ac:dyDescent="0.2">
      <c r="A1394" s="122" t="s">
        <v>1006</v>
      </c>
      <c r="B1394" s="134" t="str">
        <f>IF(стр.10!DJ16&gt;=стр.10!EB16,"ВЕРНО","ОШИБКА")</f>
        <v>ВЕРНО</v>
      </c>
    </row>
    <row r="1395" spans="1:2" ht="15.75" x14ac:dyDescent="0.2">
      <c r="A1395" s="122" t="s">
        <v>1007</v>
      </c>
      <c r="B1395" s="134" t="str">
        <f>IF(стр.10!DJ17&gt;=стр.10!EB17,"ВЕРНО","ОШИБКА")</f>
        <v>ВЕРНО</v>
      </c>
    </row>
    <row r="1396" spans="1:2" ht="15.75" x14ac:dyDescent="0.2">
      <c r="A1396" s="122" t="s">
        <v>1008</v>
      </c>
      <c r="B1396" s="134" t="str">
        <f>IF(стр.10!DJ18&gt;=стр.10!EB18,"ВЕРНО","ОШИБКА")</f>
        <v>ВЕРНО</v>
      </c>
    </row>
    <row r="1397" spans="1:2" ht="15.75" x14ac:dyDescent="0.2">
      <c r="A1397" s="122" t="s">
        <v>1009</v>
      </c>
      <c r="B1397" s="134" t="str">
        <f>IF(стр.10!DJ19&gt;=стр.10!EB19,"ВЕРНО","ОШИБКА")</f>
        <v>ВЕРНО</v>
      </c>
    </row>
    <row r="1398" spans="1:2" ht="15.75" x14ac:dyDescent="0.2">
      <c r="A1398" s="122" t="s">
        <v>1010</v>
      </c>
      <c r="B1398" s="134" t="str">
        <f>IF(стр.10!DJ20&gt;=стр.10!EB20,"ВЕРНО","ОШИБКА")</f>
        <v>ВЕРНО</v>
      </c>
    </row>
    <row r="1399" spans="1:2" ht="15.75" x14ac:dyDescent="0.2">
      <c r="A1399" s="122" t="s">
        <v>1011</v>
      </c>
      <c r="B1399" s="134" t="str">
        <f>IF(стр.10!DJ21&gt;=стр.10!EB21,"ВЕРНО","ОШИБКА")</f>
        <v>ВЕРНО</v>
      </c>
    </row>
    <row r="1400" spans="1:2" ht="15.75" x14ac:dyDescent="0.2">
      <c r="A1400" s="122" t="s">
        <v>1012</v>
      </c>
      <c r="B1400" s="134" t="str">
        <f>IF(стр.10!DJ22&gt;=стр.10!EB22,"ВЕРНО","ОШИБКА")</f>
        <v>ВЕРНО</v>
      </c>
    </row>
    <row r="1401" spans="1:2" ht="15.75" x14ac:dyDescent="0.2">
      <c r="A1401" s="122" t="s">
        <v>1013</v>
      </c>
      <c r="B1401" s="134" t="str">
        <f>IF(стр.10!DJ23&gt;=стр.10!EB23,"ВЕРНО","ОШИБКА")</f>
        <v>ВЕРНО</v>
      </c>
    </row>
    <row r="1402" spans="1:2" ht="15.75" x14ac:dyDescent="0.2">
      <c r="A1402" s="122" t="s">
        <v>1014</v>
      </c>
      <c r="B1402" s="134" t="str">
        <f>IF(стр.10!DJ24&gt;=стр.10!EB24,"ВЕРНО","ОШИБКА")</f>
        <v>ВЕРНО</v>
      </c>
    </row>
    <row r="1403" spans="1:2" ht="15.75" x14ac:dyDescent="0.2">
      <c r="A1403" s="122" t="s">
        <v>1015</v>
      </c>
      <c r="B1403" s="134" t="str">
        <f>IF(стр.10!DJ26&gt;=стр.10!EB26,"ВЕРНО","ОШИБКА")</f>
        <v>ВЕРНО</v>
      </c>
    </row>
    <row r="1404" spans="1:2" ht="15.75" x14ac:dyDescent="0.2">
      <c r="A1404" s="122" t="s">
        <v>1016</v>
      </c>
      <c r="B1404" s="134" t="str">
        <f>IF(стр.10!DJ27&gt;=стр.10!EB27,"ВЕРНО","ОШИБКА")</f>
        <v>ВЕРНО</v>
      </c>
    </row>
    <row r="1405" spans="1:2" ht="15.75" x14ac:dyDescent="0.2">
      <c r="A1405" s="122" t="s">
        <v>1017</v>
      </c>
      <c r="B1405" s="134" t="str">
        <f>IF(стр.10!DJ28&gt;=стр.10!EB28,"ВЕРНО","ОШИБКА")</f>
        <v>ВЕРНО</v>
      </c>
    </row>
    <row r="1406" spans="1:2" ht="15.75" x14ac:dyDescent="0.2">
      <c r="A1406" s="122" t="s">
        <v>1018</v>
      </c>
      <c r="B1406" s="134" t="str">
        <f>IF(стр.10!DJ29&gt;=стр.10!EB29,"ВЕРНО","ОШИБКА")</f>
        <v>ВЕРНО</v>
      </c>
    </row>
    <row r="1407" spans="1:2" ht="15.75" x14ac:dyDescent="0.2">
      <c r="A1407" s="122" t="s">
        <v>1019</v>
      </c>
      <c r="B1407" s="134" t="str">
        <f>IF(стр.10!DJ23&gt;=SUM(стр.10!DJ24,стр.10!DJ26),"ВЕРНО","ОШИБКА")</f>
        <v>ВЕРНО</v>
      </c>
    </row>
    <row r="1408" spans="1:2" ht="15.75" x14ac:dyDescent="0.2">
      <c r="A1408" s="122" t="s">
        <v>1020</v>
      </c>
      <c r="B1408" s="134" t="str">
        <f>IF(стр.10!EB23&gt;=SUM(стр.10!EB24,стр.10!EB26),"ВЕРНО","ОШИБКА")</f>
        <v>ВЕРНО</v>
      </c>
    </row>
    <row r="1409" spans="1:2" ht="15.75" x14ac:dyDescent="0.2">
      <c r="A1409" s="122" t="s">
        <v>1021</v>
      </c>
      <c r="B1409" s="134" t="str">
        <f>IF(стр.10!DJ23&gt;=стр.10!DJ24,"ВЕРНО","ОШИБКА")</f>
        <v>ВЕРНО</v>
      </c>
    </row>
    <row r="1410" spans="1:2" ht="15.75" x14ac:dyDescent="0.2">
      <c r="A1410" s="122" t="s">
        <v>1022</v>
      </c>
      <c r="B1410" s="134" t="str">
        <f>IF(стр.10!EB23&gt;=стр.10!EB24,"ВЕРНО","ОШИБКА")</f>
        <v>ВЕРНО</v>
      </c>
    </row>
    <row r="1411" spans="1:2" ht="15.75" x14ac:dyDescent="0.2">
      <c r="A1411" s="122" t="s">
        <v>1023</v>
      </c>
      <c r="B1411" s="134" t="str">
        <f>IF(стр.10!DJ23&gt;=стр.10!DJ26,"ВЕРНО","ОШИБКА")</f>
        <v>ВЕРНО</v>
      </c>
    </row>
    <row r="1412" spans="1:2" ht="16.5" thickBot="1" x14ac:dyDescent="0.25">
      <c r="A1412" s="123" t="s">
        <v>1024</v>
      </c>
      <c r="B1412" s="134" t="str">
        <f>IF(стр.10!EB23&gt;=стр.10!EB26,"ВЕРНО","ОШИБКА")</f>
        <v>ВЕРНО</v>
      </c>
    </row>
    <row r="1413" spans="1:2" ht="16.5" thickBot="1" x14ac:dyDescent="0.3">
      <c r="A1413" s="128" t="s">
        <v>817</v>
      </c>
      <c r="B1413" s="133">
        <f>COUNTIF(B1414:B1490,"ОШИБКА")</f>
        <v>0</v>
      </c>
    </row>
    <row r="1414" spans="1:2" ht="15.75" x14ac:dyDescent="0.2">
      <c r="A1414" s="126" t="s">
        <v>917</v>
      </c>
      <c r="B1414" s="134" t="str">
        <f>IF(стр.11!AR15=SUM(стр.11!AR17,стр.11!AR23,стр.11!AR40,стр.11!AR45),"ВЕРНО","ОШИБКА")</f>
        <v>ВЕРНО</v>
      </c>
    </row>
    <row r="1415" spans="1:2" ht="15.75" x14ac:dyDescent="0.2">
      <c r="A1415" s="122" t="s">
        <v>918</v>
      </c>
      <c r="B1415" s="134" t="str">
        <f>IF(стр.11!AY15=SUM(стр.11!AY17,стр.11!AY23,стр.11!AY40,стр.11!AY45),"ВЕРНО","ОШИБКА")</f>
        <v>ВЕРНО</v>
      </c>
    </row>
    <row r="1416" spans="1:2" ht="15.75" x14ac:dyDescent="0.2">
      <c r="A1416" s="122" t="s">
        <v>919</v>
      </c>
      <c r="B1416" s="134" t="str">
        <f>IF(стр.11!BF15=SUM(стр.11!BF17,стр.11!BF23,стр.11!BF40,стр.11!BF45),"ВЕРНО","ОШИБКА")</f>
        <v>ВЕРНО</v>
      </c>
    </row>
    <row r="1417" spans="1:2" ht="15.75" x14ac:dyDescent="0.2">
      <c r="A1417" s="122" t="s">
        <v>920</v>
      </c>
      <c r="B1417" s="134" t="str">
        <f>IF(стр.11!BQ15=SUM(стр.11!BQ17,стр.11!BQ23,стр.11!BQ40,стр.11!BQ45),"ВЕРНО","ОШИБКА")</f>
        <v>ВЕРНО</v>
      </c>
    </row>
    <row r="1418" spans="1:2" ht="15.75" x14ac:dyDescent="0.2">
      <c r="A1418" s="122" t="s">
        <v>921</v>
      </c>
      <c r="B1418" s="134" t="str">
        <f>IF(стр.11!CF15=SUM(стр.11!CF17,стр.11!CF23,стр.11!CF40,стр.11!CF45),"ВЕРНО","ОШИБКА")</f>
        <v>ВЕРНО</v>
      </c>
    </row>
    <row r="1419" spans="1:2" ht="15.75" x14ac:dyDescent="0.2">
      <c r="A1419" s="122" t="s">
        <v>922</v>
      </c>
      <c r="B1419" s="134" t="str">
        <f>IF(стр.11!CM15=SUM(стр.11!CM17,стр.11!CM23,стр.11!CM40,стр.11!CM45),"ВЕРНО","ОШИБКА")</f>
        <v>ВЕРНО</v>
      </c>
    </row>
    <row r="1420" spans="1:2" ht="15.75" x14ac:dyDescent="0.2">
      <c r="A1420" s="122" t="s">
        <v>923</v>
      </c>
      <c r="B1420" s="134" t="str">
        <f>IF(стр.11!DB15=SUM(стр.11!DB17,стр.11!DB23,стр.11!DB40,стр.11!DB45),"ВЕРНО","ОШИБКА")</f>
        <v>ВЕРНО</v>
      </c>
    </row>
    <row r="1421" spans="1:2" ht="15.75" x14ac:dyDescent="0.2">
      <c r="A1421" s="122" t="s">
        <v>924</v>
      </c>
      <c r="B1421" s="134" t="str">
        <f>IF(стр.11!DQ15=SUM(стр.11!DQ17,стр.11!DQ23,стр.11!DQ40,стр.11!DQ45),"ВЕРНО","ОШИБКА")</f>
        <v>ВЕРНО</v>
      </c>
    </row>
    <row r="1422" spans="1:2" ht="15.75" x14ac:dyDescent="0.2">
      <c r="A1422" s="122" t="s">
        <v>925</v>
      </c>
      <c r="B1422" s="134" t="str">
        <f>IF(стр.11!DX15=SUM(стр.11!DX17,стр.11!DX23,стр.11!DX40,стр.11!DX45),"ВЕРНО","ОШИБКА")</f>
        <v>ВЕРНО</v>
      </c>
    </row>
    <row r="1423" spans="1:2" ht="15.75" x14ac:dyDescent="0.2">
      <c r="A1423" s="122" t="s">
        <v>926</v>
      </c>
      <c r="B1423" s="134" t="str">
        <f>IF(стр.11!EK15=SUM(стр.11!EK17,стр.11!EK23,стр.11!EK40,стр.11!EK45),"ВЕРНО","ОШИБКА")</f>
        <v>ВЕРНО</v>
      </c>
    </row>
    <row r="1424" spans="1:2" ht="15.75" x14ac:dyDescent="0.2">
      <c r="A1424" s="122" t="s">
        <v>927</v>
      </c>
      <c r="B1424" s="134" t="str">
        <f>IF(стр.11!EZ15=SUM(стр.11!EZ17,стр.11!EZ23,стр.11!EZ40,стр.11!EZ45),"ВЕРНО","ОШИБКА")</f>
        <v>ВЕРНО</v>
      </c>
    </row>
    <row r="1425" spans="1:2" ht="15.75" x14ac:dyDescent="0.2">
      <c r="A1425" s="122" t="s">
        <v>930</v>
      </c>
      <c r="B1425" s="134" t="str">
        <f>IF(стр.11!AY15&gt;=стр.11!BF15,"ВЕРНО","ОШИБКА")</f>
        <v>ВЕРНО</v>
      </c>
    </row>
    <row r="1426" spans="1:2" ht="15.75" x14ac:dyDescent="0.2">
      <c r="A1426" s="122" t="s">
        <v>931</v>
      </c>
      <c r="B1426" s="134" t="str">
        <f>IF(стр.11!AY17&gt;=стр.11!BF17,"ВЕРНО","ОШИБКА")</f>
        <v>ВЕРНО</v>
      </c>
    </row>
    <row r="1427" spans="1:2" ht="15.75" x14ac:dyDescent="0.2">
      <c r="A1427" s="122" t="s">
        <v>932</v>
      </c>
      <c r="B1427" s="134" t="str">
        <f>IF(стр.11!AY19&gt;=стр.11!BF19,"ВЕРНО","ОШИБКА")</f>
        <v>ВЕРНО</v>
      </c>
    </row>
    <row r="1428" spans="1:2" ht="15.75" x14ac:dyDescent="0.2">
      <c r="A1428" s="122" t="s">
        <v>933</v>
      </c>
      <c r="B1428" s="134" t="str">
        <f>IF(стр.11!AY21&gt;=стр.11!BF21,"ВЕРНО","ОШИБКА")</f>
        <v>ВЕРНО</v>
      </c>
    </row>
    <row r="1429" spans="1:2" ht="15.75" x14ac:dyDescent="0.2">
      <c r="A1429" s="122" t="s">
        <v>934</v>
      </c>
      <c r="B1429" s="134" t="str">
        <f>IF(стр.11!AY22&gt;=стр.11!BF22,"ВЕРНО","ОШИБКА")</f>
        <v>ВЕРНО</v>
      </c>
    </row>
    <row r="1430" spans="1:2" ht="15.75" x14ac:dyDescent="0.2">
      <c r="A1430" s="122" t="s">
        <v>935</v>
      </c>
      <c r="B1430" s="134" t="str">
        <f>IF(стр.11!AY23&gt;=стр.11!BF23,"ВЕРНО","ОШИБКА")</f>
        <v>ВЕРНО</v>
      </c>
    </row>
    <row r="1431" spans="1:2" ht="15.75" x14ac:dyDescent="0.2">
      <c r="A1431" s="122" t="s">
        <v>936</v>
      </c>
      <c r="B1431" s="134" t="str">
        <f>IF(стр.11!AY25&gt;=стр.11!BF25,"ВЕРНО","ОШИБКА")</f>
        <v>ВЕРНО</v>
      </c>
    </row>
    <row r="1432" spans="1:2" ht="15.75" x14ac:dyDescent="0.2">
      <c r="A1432" s="122" t="s">
        <v>937</v>
      </c>
      <c r="B1432" s="134" t="str">
        <f>IF(стр.11!AY27&gt;=стр.11!BF27,"ВЕРНО","ОШИБКА")</f>
        <v>ВЕРНО</v>
      </c>
    </row>
    <row r="1433" spans="1:2" ht="15.75" x14ac:dyDescent="0.2">
      <c r="A1433" s="122" t="s">
        <v>938</v>
      </c>
      <c r="B1433" s="134" t="str">
        <f>IF(стр.11!AY28&gt;=стр.11!BF28,"ВЕРНО","ОШИБКА")</f>
        <v>ВЕРНО</v>
      </c>
    </row>
    <row r="1434" spans="1:2" ht="15.75" x14ac:dyDescent="0.2">
      <c r="A1434" s="122" t="s">
        <v>939</v>
      </c>
      <c r="B1434" s="134" t="str">
        <f>IF(стр.11!AY29&gt;=стр.11!BF29,"ВЕРНО","ОШИБКА")</f>
        <v>ВЕРНО</v>
      </c>
    </row>
    <row r="1435" spans="1:2" ht="15.75" x14ac:dyDescent="0.2">
      <c r="A1435" s="122" t="s">
        <v>940</v>
      </c>
      <c r="B1435" s="134" t="str">
        <f>IF(стр.11!AY31&gt;=стр.11!BF31,"ВЕРНО","ОШИБКА")</f>
        <v>ВЕРНО</v>
      </c>
    </row>
    <row r="1436" spans="1:2" ht="15.75" x14ac:dyDescent="0.2">
      <c r="A1436" s="122" t="s">
        <v>941</v>
      </c>
      <c r="B1436" s="134" t="str">
        <f>IF(стр.11!AY32&gt;=стр.11!BF32,"ВЕРНО","ОШИБКА")</f>
        <v>ВЕРНО</v>
      </c>
    </row>
    <row r="1437" spans="1:2" ht="15.75" x14ac:dyDescent="0.2">
      <c r="A1437" s="122" t="s">
        <v>942</v>
      </c>
      <c r="B1437" s="134" t="str">
        <f>IF(стр.11!AY33&gt;=стр.11!BF33,"ВЕРНО","ОШИБКА")</f>
        <v>ВЕРНО</v>
      </c>
    </row>
    <row r="1438" spans="1:2" ht="15.75" x14ac:dyDescent="0.2">
      <c r="A1438" s="122" t="s">
        <v>943</v>
      </c>
      <c r="B1438" s="134" t="str">
        <f>IF(стр.11!AY34&gt;=стр.11!BF34,"ВЕРНО","ОШИБКА")</f>
        <v>ВЕРНО</v>
      </c>
    </row>
    <row r="1439" spans="1:2" ht="15.75" x14ac:dyDescent="0.2">
      <c r="A1439" s="122" t="s">
        <v>944</v>
      </c>
      <c r="B1439" s="134" t="str">
        <f>IF(стр.11!AY35&gt;=стр.11!BF35,"ВЕРНО","ОШИБКА")</f>
        <v>ВЕРНО</v>
      </c>
    </row>
    <row r="1440" spans="1:2" ht="15.75" x14ac:dyDescent="0.2">
      <c r="A1440" s="122" t="s">
        <v>945</v>
      </c>
      <c r="B1440" s="134" t="str">
        <f>IF(стр.11!AY36&gt;=стр.11!BF36,"ВЕРНО","ОШИБКА")</f>
        <v>ВЕРНО</v>
      </c>
    </row>
    <row r="1441" spans="1:2" ht="15.75" x14ac:dyDescent="0.2">
      <c r="A1441" s="122" t="s">
        <v>946</v>
      </c>
      <c r="B1441" s="134" t="str">
        <f>IF(стр.11!AY37&gt;=стр.11!BF37,"ВЕРНО","ОШИБКА")</f>
        <v>ВЕРНО</v>
      </c>
    </row>
    <row r="1442" spans="1:2" ht="15.75" x14ac:dyDescent="0.2">
      <c r="A1442" s="122" t="s">
        <v>947</v>
      </c>
      <c r="B1442" s="134" t="str">
        <f>IF(стр.11!AY39&gt;=стр.11!BF39,"ВЕРНО","ОШИБКА")</f>
        <v>ВЕРНО</v>
      </c>
    </row>
    <row r="1443" spans="1:2" ht="15.75" x14ac:dyDescent="0.2">
      <c r="A1443" s="122" t="s">
        <v>948</v>
      </c>
      <c r="B1443" s="134" t="str">
        <f>IF(стр.11!AY40&gt;=стр.11!BF40,"ВЕРНО","ОШИБКА")</f>
        <v>ВЕРНО</v>
      </c>
    </row>
    <row r="1444" spans="1:2" ht="15.75" x14ac:dyDescent="0.2">
      <c r="A1444" s="122" t="s">
        <v>949</v>
      </c>
      <c r="B1444" s="134" t="str">
        <f>IF(стр.11!AY42&gt;=стр.11!BF42,"ВЕРНО","ОШИБКА")</f>
        <v>ВЕРНО</v>
      </c>
    </row>
    <row r="1445" spans="1:2" ht="15.75" x14ac:dyDescent="0.2">
      <c r="A1445" s="122" t="s">
        <v>950</v>
      </c>
      <c r="B1445" s="134" t="str">
        <f>IF(стр.11!AY44&gt;=стр.11!BF44,"ВЕРНО","ОШИБКА")</f>
        <v>ВЕРНО</v>
      </c>
    </row>
    <row r="1446" spans="1:2" ht="15.75" x14ac:dyDescent="0.2">
      <c r="A1446" s="122" t="s">
        <v>928</v>
      </c>
      <c r="B1446" s="134" t="str">
        <f>IF(стр.11!AY45&gt;=стр.11!BF45,"ВЕРНО","ОШИБКА")</f>
        <v>ВЕРНО</v>
      </c>
    </row>
    <row r="1447" spans="1:2" ht="15.75" x14ac:dyDescent="0.2">
      <c r="A1447" s="122" t="s">
        <v>929</v>
      </c>
      <c r="B1447" s="134" t="str">
        <f>IF(стр.11!CF15&gt;=SUM(стр.11!CM15,стр.11!DB15),"ВЕРНО","ОШИБКА")</f>
        <v>ВЕРНО</v>
      </c>
    </row>
    <row r="1448" spans="1:2" ht="15.75" x14ac:dyDescent="0.2">
      <c r="A1448" s="122" t="s">
        <v>951</v>
      </c>
      <c r="B1448" s="134" t="str">
        <f>IF(стр.11!CF17&gt;=SUM(стр.11!CM17,стр.11!DB17),"ВЕРНО","ОШИБКА")</f>
        <v>ВЕРНО</v>
      </c>
    </row>
    <row r="1449" spans="1:2" ht="15.75" x14ac:dyDescent="0.2">
      <c r="A1449" s="122" t="s">
        <v>952</v>
      </c>
      <c r="B1449" s="134" t="str">
        <f>IF(стр.11!CF19&gt;=SUM(стр.11!CM19,стр.11!DB19),"ВЕРНО","ОШИБКА")</f>
        <v>ВЕРНО</v>
      </c>
    </row>
    <row r="1450" spans="1:2" ht="15.75" x14ac:dyDescent="0.2">
      <c r="A1450" s="122" t="s">
        <v>953</v>
      </c>
      <c r="B1450" s="134" t="str">
        <f>IF(стр.11!CF21&gt;=SUM(стр.11!CM21,стр.11!DB21),"ВЕРНО","ОШИБКА")</f>
        <v>ВЕРНО</v>
      </c>
    </row>
    <row r="1451" spans="1:2" ht="15.75" x14ac:dyDescent="0.2">
      <c r="A1451" s="122" t="s">
        <v>954</v>
      </c>
      <c r="B1451" s="134" t="str">
        <f>IF(стр.11!CF22&gt;=SUM(стр.11!CM22,стр.11!DB22),"ВЕРНО","ОШИБКА")</f>
        <v>ВЕРНО</v>
      </c>
    </row>
    <row r="1452" spans="1:2" ht="15.75" x14ac:dyDescent="0.2">
      <c r="A1452" s="122" t="s">
        <v>955</v>
      </c>
      <c r="B1452" s="134" t="str">
        <f>IF(стр.11!CF23&gt;=SUM(стр.11!CM23,стр.11!DB23),"ВЕРНО","ОШИБКА")</f>
        <v>ВЕРНО</v>
      </c>
    </row>
    <row r="1453" spans="1:2" ht="15.75" x14ac:dyDescent="0.2">
      <c r="A1453" s="122" t="s">
        <v>956</v>
      </c>
      <c r="B1453" s="134" t="str">
        <f>IF(стр.11!CF25&gt;=SUM(стр.11!CM25,стр.11!DB25),"ВЕРНО","ОШИБКА")</f>
        <v>ВЕРНО</v>
      </c>
    </row>
    <row r="1454" spans="1:2" ht="15.75" x14ac:dyDescent="0.2">
      <c r="A1454" s="122" t="s">
        <v>957</v>
      </c>
      <c r="B1454" s="134" t="str">
        <f>IF(стр.11!CF27&gt;=SUM(стр.11!CM27,стр.11!DB27),"ВЕРНО","ОШИБКА")</f>
        <v>ВЕРНО</v>
      </c>
    </row>
    <row r="1455" spans="1:2" ht="15.75" x14ac:dyDescent="0.2">
      <c r="A1455" s="122" t="s">
        <v>958</v>
      </c>
      <c r="B1455" s="134" t="str">
        <f>IF(стр.11!CF28&gt;=SUM(стр.11!CM28,стр.11!DB28),"ВЕРНО","ОШИБКА")</f>
        <v>ВЕРНО</v>
      </c>
    </row>
    <row r="1456" spans="1:2" ht="15.75" x14ac:dyDescent="0.2">
      <c r="A1456" s="122" t="s">
        <v>959</v>
      </c>
      <c r="B1456" s="134" t="str">
        <f>IF(стр.11!CF29&gt;=SUM(стр.11!CM29,стр.11!DB29),"ВЕРНО","ОШИБКА")</f>
        <v>ВЕРНО</v>
      </c>
    </row>
    <row r="1457" spans="1:2" ht="15.75" x14ac:dyDescent="0.2">
      <c r="A1457" s="122" t="s">
        <v>960</v>
      </c>
      <c r="B1457" s="134" t="str">
        <f>IF(стр.11!CF31&gt;=SUM(стр.11!CM31,стр.11!DB31),"ВЕРНО","ОШИБКА")</f>
        <v>ВЕРНО</v>
      </c>
    </row>
    <row r="1458" spans="1:2" ht="15.75" x14ac:dyDescent="0.2">
      <c r="A1458" s="122" t="s">
        <v>961</v>
      </c>
      <c r="B1458" s="134" t="str">
        <f>IF(стр.11!CF32&gt;=SUM(стр.11!CM32,стр.11!DB32),"ВЕРНО","ОШИБКА")</f>
        <v>ВЕРНО</v>
      </c>
    </row>
    <row r="1459" spans="1:2" ht="15.75" x14ac:dyDescent="0.2">
      <c r="A1459" s="122" t="s">
        <v>962</v>
      </c>
      <c r="B1459" s="134" t="str">
        <f>IF(стр.11!CF33&gt;=SUM(стр.11!CM33,стр.11!DB33),"ВЕРНО","ОШИБКА")</f>
        <v>ВЕРНО</v>
      </c>
    </row>
    <row r="1460" spans="1:2" ht="15.75" x14ac:dyDescent="0.2">
      <c r="A1460" s="122" t="s">
        <v>963</v>
      </c>
      <c r="B1460" s="134" t="str">
        <f>IF(стр.11!CF34&gt;=SUM(стр.11!CM34,стр.11!DB34),"ВЕРНО","ОШИБКА")</f>
        <v>ВЕРНО</v>
      </c>
    </row>
    <row r="1461" spans="1:2" ht="15.75" x14ac:dyDescent="0.2">
      <c r="A1461" s="122" t="s">
        <v>964</v>
      </c>
      <c r="B1461" s="134" t="str">
        <f>IF(стр.11!CF35&gt;=SUM(стр.11!CM35,стр.11!DB35),"ВЕРНО","ОШИБКА")</f>
        <v>ВЕРНО</v>
      </c>
    </row>
    <row r="1462" spans="1:2" ht="15.75" x14ac:dyDescent="0.2">
      <c r="A1462" s="122" t="s">
        <v>965</v>
      </c>
      <c r="B1462" s="134" t="str">
        <f>IF(стр.11!CF36&gt;=SUM(стр.11!CM36,стр.11!DB36),"ВЕРНО","ОШИБКА")</f>
        <v>ВЕРНО</v>
      </c>
    </row>
    <row r="1463" spans="1:2" ht="15.75" x14ac:dyDescent="0.2">
      <c r="A1463" s="122" t="s">
        <v>966</v>
      </c>
      <c r="B1463" s="134" t="str">
        <f>IF(стр.11!CF37&gt;=SUM(стр.11!CM37,стр.11!DB37),"ВЕРНО","ОШИБКА")</f>
        <v>ВЕРНО</v>
      </c>
    </row>
    <row r="1464" spans="1:2" ht="15.75" x14ac:dyDescent="0.2">
      <c r="A1464" s="122" t="s">
        <v>967</v>
      </c>
      <c r="B1464" s="134" t="str">
        <f>IF(стр.11!CF39&gt;=SUM(стр.11!CM39,стр.11!DB39),"ВЕРНО","ОШИБКА")</f>
        <v>ВЕРНО</v>
      </c>
    </row>
    <row r="1465" spans="1:2" ht="15.75" x14ac:dyDescent="0.2">
      <c r="A1465" s="122" t="s">
        <v>968</v>
      </c>
      <c r="B1465" s="134" t="str">
        <f>IF(стр.11!CF40&gt;=SUM(стр.11!CM40,стр.11!DB40),"ВЕРНО","ОШИБКА")</f>
        <v>ВЕРНО</v>
      </c>
    </row>
    <row r="1466" spans="1:2" ht="15.75" x14ac:dyDescent="0.2">
      <c r="A1466" s="122" t="s">
        <v>969</v>
      </c>
      <c r="B1466" s="134" t="str">
        <f>IF(стр.11!CF42&gt;=SUM(стр.11!CM42,стр.11!DB42),"ВЕРНО","ОШИБКА")</f>
        <v>ВЕРНО</v>
      </c>
    </row>
    <row r="1467" spans="1:2" ht="15.75" x14ac:dyDescent="0.2">
      <c r="A1467" s="122" t="s">
        <v>970</v>
      </c>
      <c r="B1467" s="134" t="str">
        <f>IF(стр.11!CF44&gt;=SUM(стр.11!CM44,стр.11!DB44),"ВЕРНО","ОШИБКА")</f>
        <v>ВЕРНО</v>
      </c>
    </row>
    <row r="1468" spans="1:2" ht="15.75" x14ac:dyDescent="0.2">
      <c r="A1468" s="122" t="s">
        <v>971</v>
      </c>
      <c r="B1468" s="134" t="str">
        <f>IF(стр.11!CF45&gt;=SUM(стр.11!CM45,стр.11!DB45),"ВЕРНО","ОШИБКА")</f>
        <v>ВЕРНО</v>
      </c>
    </row>
    <row r="1469" spans="1:2" ht="15.75" x14ac:dyDescent="0.2">
      <c r="A1469" s="122" t="s">
        <v>972</v>
      </c>
      <c r="B1469" s="134" t="str">
        <f>IF(стр.11!DQ15&gt;=стр.11!DX15,"ВЕРНО","ОШИБКА")</f>
        <v>ВЕРНО</v>
      </c>
    </row>
    <row r="1470" spans="1:2" ht="15.75" x14ac:dyDescent="0.2">
      <c r="A1470" s="122" t="s">
        <v>973</v>
      </c>
      <c r="B1470" s="134" t="str">
        <f>IF(стр.11!DQ17&gt;=стр.11!DX17,"ВЕРНО","ОШИБКА")</f>
        <v>ВЕРНО</v>
      </c>
    </row>
    <row r="1471" spans="1:2" ht="15.75" x14ac:dyDescent="0.2">
      <c r="A1471" s="122" t="s">
        <v>974</v>
      </c>
      <c r="B1471" s="134" t="str">
        <f>IF(стр.11!DQ19&gt;=стр.11!DX19,"ВЕРНО","ОШИБКА")</f>
        <v>ВЕРНО</v>
      </c>
    </row>
    <row r="1472" spans="1:2" ht="15.75" x14ac:dyDescent="0.2">
      <c r="A1472" s="122" t="s">
        <v>975</v>
      </c>
      <c r="B1472" s="134" t="str">
        <f>IF(стр.11!DQ21&gt;=стр.11!DX21,"ВЕРНО","ОШИБКА")</f>
        <v>ВЕРНО</v>
      </c>
    </row>
    <row r="1473" spans="1:2" ht="15.75" x14ac:dyDescent="0.2">
      <c r="A1473" s="122" t="s">
        <v>976</v>
      </c>
      <c r="B1473" s="134" t="str">
        <f>IF(стр.11!DQ22&gt;=стр.11!DX22,"ВЕРНО","ОШИБКА")</f>
        <v>ВЕРНО</v>
      </c>
    </row>
    <row r="1474" spans="1:2" ht="15.75" x14ac:dyDescent="0.2">
      <c r="A1474" s="122" t="s">
        <v>977</v>
      </c>
      <c r="B1474" s="134" t="str">
        <f>IF(стр.11!DQ23&gt;=стр.11!DX23,"ВЕРНО","ОШИБКА")</f>
        <v>ВЕРНО</v>
      </c>
    </row>
    <row r="1475" spans="1:2" ht="15.75" x14ac:dyDescent="0.2">
      <c r="A1475" s="122" t="s">
        <v>978</v>
      </c>
      <c r="B1475" s="134" t="str">
        <f>IF(стр.11!DQ25&gt;=стр.11!DX25,"ВЕРНО","ОШИБКА")</f>
        <v>ВЕРНО</v>
      </c>
    </row>
    <row r="1476" spans="1:2" ht="15.75" x14ac:dyDescent="0.2">
      <c r="A1476" s="122" t="s">
        <v>979</v>
      </c>
      <c r="B1476" s="134" t="str">
        <f>IF(стр.11!DQ27&gt;=стр.11!DX27,"ВЕРНО","ОШИБКА")</f>
        <v>ВЕРНО</v>
      </c>
    </row>
    <row r="1477" spans="1:2" ht="15.75" x14ac:dyDescent="0.2">
      <c r="A1477" s="122" t="s">
        <v>980</v>
      </c>
      <c r="B1477" s="134" t="str">
        <f>IF(стр.11!DQ28&gt;=стр.11!DX28,"ВЕРНО","ОШИБКА")</f>
        <v>ВЕРНО</v>
      </c>
    </row>
    <row r="1478" spans="1:2" ht="15.75" x14ac:dyDescent="0.2">
      <c r="A1478" s="122" t="s">
        <v>981</v>
      </c>
      <c r="B1478" s="134" t="str">
        <f>IF(стр.11!DQ29&gt;=стр.11!DX29,"ВЕРНО","ОШИБКА")</f>
        <v>ВЕРНО</v>
      </c>
    </row>
    <row r="1479" spans="1:2" ht="15.75" x14ac:dyDescent="0.2">
      <c r="A1479" s="122" t="s">
        <v>982</v>
      </c>
      <c r="B1479" s="134" t="str">
        <f>IF(стр.11!DQ31&gt;=стр.11!DX31,"ВЕРНО","ОШИБКА")</f>
        <v>ВЕРНО</v>
      </c>
    </row>
    <row r="1480" spans="1:2" ht="15.75" x14ac:dyDescent="0.2">
      <c r="A1480" s="122" t="s">
        <v>983</v>
      </c>
      <c r="B1480" s="134" t="str">
        <f>IF(стр.11!DQ32&gt;=стр.11!DX32,"ВЕРНО","ОШИБКА")</f>
        <v>ВЕРНО</v>
      </c>
    </row>
    <row r="1481" spans="1:2" ht="15.75" x14ac:dyDescent="0.2">
      <c r="A1481" s="122" t="s">
        <v>984</v>
      </c>
      <c r="B1481" s="134" t="str">
        <f>IF(стр.11!DQ33&gt;=стр.11!DX33,"ВЕРНО","ОШИБКА")</f>
        <v>ВЕРНО</v>
      </c>
    </row>
    <row r="1482" spans="1:2" ht="15.75" x14ac:dyDescent="0.2">
      <c r="A1482" s="122" t="s">
        <v>985</v>
      </c>
      <c r="B1482" s="134" t="str">
        <f>IF(стр.11!DQ34&gt;=стр.11!DX34,"ВЕРНО","ОШИБКА")</f>
        <v>ВЕРНО</v>
      </c>
    </row>
    <row r="1483" spans="1:2" ht="15.75" x14ac:dyDescent="0.2">
      <c r="A1483" s="122" t="s">
        <v>986</v>
      </c>
      <c r="B1483" s="134" t="str">
        <f>IF(стр.11!DQ35&gt;=стр.11!DX35,"ВЕРНО","ОШИБКА")</f>
        <v>ВЕРНО</v>
      </c>
    </row>
    <row r="1484" spans="1:2" ht="15.75" x14ac:dyDescent="0.2">
      <c r="A1484" s="122" t="s">
        <v>987</v>
      </c>
      <c r="B1484" s="134" t="str">
        <f>IF(стр.11!DQ36&gt;=стр.11!DX36,"ВЕРНО","ОШИБКА")</f>
        <v>ВЕРНО</v>
      </c>
    </row>
    <row r="1485" spans="1:2" ht="15.75" x14ac:dyDescent="0.2">
      <c r="A1485" s="122" t="s">
        <v>988</v>
      </c>
      <c r="B1485" s="134" t="str">
        <f>IF(стр.11!DQ37&gt;=стр.11!DX37,"ВЕРНО","ОШИБКА")</f>
        <v>ВЕРНО</v>
      </c>
    </row>
    <row r="1486" spans="1:2" ht="15.75" x14ac:dyDescent="0.2">
      <c r="A1486" s="122" t="s">
        <v>989</v>
      </c>
      <c r="B1486" s="134" t="str">
        <f>IF(стр.11!DQ39&gt;=стр.11!DX39,"ВЕРНО","ОШИБКА")</f>
        <v>ВЕРНО</v>
      </c>
    </row>
    <row r="1487" spans="1:2" ht="15.75" x14ac:dyDescent="0.2">
      <c r="A1487" s="122" t="s">
        <v>990</v>
      </c>
      <c r="B1487" s="134" t="str">
        <f>IF(стр.11!DQ40&gt;=стр.11!DX40,"ВЕРНО","ОШИБКА")</f>
        <v>ВЕРНО</v>
      </c>
    </row>
    <row r="1488" spans="1:2" ht="15.75" x14ac:dyDescent="0.2">
      <c r="A1488" s="122" t="s">
        <v>991</v>
      </c>
      <c r="B1488" s="134" t="str">
        <f>IF(стр.11!DQ42&gt;=стр.11!DX42,"ВЕРНО","ОШИБКА")</f>
        <v>ВЕРНО</v>
      </c>
    </row>
    <row r="1489" spans="1:2" ht="15.75" x14ac:dyDescent="0.2">
      <c r="A1489" s="122" t="s">
        <v>992</v>
      </c>
      <c r="B1489" s="134" t="str">
        <f>IF(стр.11!DQ44&gt;=стр.11!DX44,"ВЕРНО","ОШИБКА")</f>
        <v>ВЕРНО</v>
      </c>
    </row>
    <row r="1490" spans="1:2" ht="16.5" thickBot="1" x14ac:dyDescent="0.25">
      <c r="A1490" s="123" t="s">
        <v>993</v>
      </c>
      <c r="B1490" s="134" t="str">
        <f>IF(стр.11!DQ45&gt;=стр.11!DX45,"ВЕРНО","ОШИБКА")</f>
        <v>ВЕРНО</v>
      </c>
    </row>
    <row r="1491" spans="1:2" ht="16.5" thickBot="1" x14ac:dyDescent="0.3">
      <c r="A1491" s="128" t="s">
        <v>818</v>
      </c>
      <c r="B1491" s="136">
        <f>COUNTIF(B1492:B1494,"ОШИБКА")</f>
        <v>0</v>
      </c>
    </row>
    <row r="1492" spans="1:2" ht="15.75" x14ac:dyDescent="0.2">
      <c r="A1492" s="122" t="s">
        <v>914</v>
      </c>
      <c r="B1492" s="134" t="str">
        <f>IF(стр.15!BI7&gt;=SUM(стр.15!CL7,стр.15!DA7,стр.15!DP7,стр.15!EE7),"ВЕРНО","ОШИБКА")</f>
        <v>ВЕРНО</v>
      </c>
    </row>
    <row r="1493" spans="1:2" ht="15.75" x14ac:dyDescent="0.2">
      <c r="A1493" s="122" t="s">
        <v>915</v>
      </c>
      <c r="B1493" s="134" t="str">
        <f>IF(стр.15!BI8&gt;=SUM(стр.15!CL8,стр.15!DA8,стр.15!DP8,стр.15!EE8),"ВЕРНО","ОШИБКА")</f>
        <v>ВЕРНО</v>
      </c>
    </row>
    <row r="1494" spans="1:2" ht="16.5" thickBot="1" x14ac:dyDescent="0.25">
      <c r="A1494" s="122" t="s">
        <v>916</v>
      </c>
      <c r="B1494" s="134" t="str">
        <f>IF(стр.15!BI9&gt;=SUM(стр.15!CL9,стр.15!DA9,стр.15!DP9,стр.15!EE9),"ВЕРНО","ОШИБКА")</f>
        <v>ВЕРНО</v>
      </c>
    </row>
    <row r="1495" spans="1:2" ht="16.5" thickBot="1" x14ac:dyDescent="0.3">
      <c r="A1495" s="128" t="s">
        <v>819</v>
      </c>
      <c r="B1495" s="136">
        <f>COUNTIF(B1496:B1501,"ОШИБКА")</f>
        <v>0</v>
      </c>
    </row>
    <row r="1496" spans="1:2" ht="15.75" x14ac:dyDescent="0.2">
      <c r="A1496" s="122" t="s">
        <v>908</v>
      </c>
      <c r="B1496" s="134" t="str">
        <f>IF(стр.17!DJ6&gt;=SUM(стр.17!DJ7,стр.17!DJ9),"ВЕРНО","ОШИБКА")</f>
        <v>ВЕРНО</v>
      </c>
    </row>
    <row r="1497" spans="1:2" ht="15.75" x14ac:dyDescent="0.2">
      <c r="A1497" s="122" t="s">
        <v>909</v>
      </c>
      <c r="B1497" s="134" t="str">
        <f>IF(стр.17!DY6&gt;=SUM(стр.17!DY9,стр.17!DY9),"ВЕРНО","ОШИБКА")</f>
        <v>ВЕРНО</v>
      </c>
    </row>
    <row r="1498" spans="1:2" ht="15.75" x14ac:dyDescent="0.2">
      <c r="A1498" s="124" t="s">
        <v>910</v>
      </c>
      <c r="B1498" s="134" t="str">
        <f>IF(стр.17!DJ6&gt;=стр.17!DY6,"ВЕРНО","ОШИБКА")</f>
        <v>ВЕРНО</v>
      </c>
    </row>
    <row r="1499" spans="1:2" ht="15.75" x14ac:dyDescent="0.2">
      <c r="A1499" s="124" t="s">
        <v>911</v>
      </c>
      <c r="B1499" s="134" t="str">
        <f>IF(стр.17!DJ7&gt;=стр.17!DY7,"ВЕРНО","ОШИБКА")</f>
        <v>ВЕРНО</v>
      </c>
    </row>
    <row r="1500" spans="1:2" ht="15.75" x14ac:dyDescent="0.2">
      <c r="A1500" s="124" t="s">
        <v>912</v>
      </c>
      <c r="B1500" s="134" t="str">
        <f>IF(стр.17!DJ9&gt;=стр.17!DY9,"ВЕРНО","ОШИБКА")</f>
        <v>ВЕРНО</v>
      </c>
    </row>
    <row r="1501" spans="1:2" ht="16.5" thickBot="1" x14ac:dyDescent="0.25">
      <c r="A1501" s="125" t="s">
        <v>913</v>
      </c>
      <c r="B1501" s="134" t="str">
        <f>IF(стр.17!DJ10&gt;=стр.17!DY10,"ВЕРНО","ОШИБКА")</f>
        <v>ВЕРНО</v>
      </c>
    </row>
    <row r="1502" spans="1:2" ht="16.5" thickBot="1" x14ac:dyDescent="0.3">
      <c r="A1502" s="128" t="s">
        <v>820</v>
      </c>
      <c r="B1502" s="136">
        <f>COUNTIF(B1503:B1529,"ОШИБКА")</f>
        <v>0</v>
      </c>
    </row>
    <row r="1503" spans="1:2" ht="15.75" x14ac:dyDescent="0.2">
      <c r="A1503" s="122" t="s">
        <v>895</v>
      </c>
      <c r="B1503" s="134" t="str">
        <f>IF(стр.18!CT6=SUM(стр.18!CT7,стр.18!CT13,стр.18!CT14,стр.18!CT15,стр.18!CT16),"ВЕРНО","ОШИБКА")</f>
        <v>ВЕРНО</v>
      </c>
    </row>
    <row r="1504" spans="1:2" ht="15.75" x14ac:dyDescent="0.2">
      <c r="A1504" s="122" t="s">
        <v>896</v>
      </c>
      <c r="B1504" s="134" t="str">
        <f>IF(стр.18!DS6=SUM(стр.18!DS7,стр.18!DS13,стр.18!DS14,стр.18!DS15,стр.18!DS16),"ВЕРНО","ОШИБКА")</f>
        <v>ВЕРНО</v>
      </c>
    </row>
    <row r="1505" spans="1:2" ht="15.75" x14ac:dyDescent="0.2">
      <c r="A1505" s="122" t="s">
        <v>898</v>
      </c>
      <c r="B1505" s="134" t="str">
        <f>IF(стр.18!CT7=SUM(стр.18!CT9,стр.18!CT11,стр.18!CT12),"ВЕРНО","ОШИБКА")</f>
        <v>ВЕРНО</v>
      </c>
    </row>
    <row r="1506" spans="1:2" ht="15.75" x14ac:dyDescent="0.2">
      <c r="A1506" s="122" t="s">
        <v>897</v>
      </c>
      <c r="B1506" s="134" t="str">
        <f>IF(стр.18!DS7=SUM(стр.18!DS9,стр.18!DS11,стр.18!DS12),"ВЕРНО","ОШИБКА")</f>
        <v>ВЕРНО</v>
      </c>
    </row>
    <row r="1507" spans="1:2" ht="15.75" x14ac:dyDescent="0.2">
      <c r="A1507" s="122" t="s">
        <v>893</v>
      </c>
      <c r="B1507" s="134" t="str">
        <f>IF(стр.18!CT6&gt;=стр.18!CT7,"ВЕРНО","ОШИБКА")</f>
        <v>ВЕРНО</v>
      </c>
    </row>
    <row r="1508" spans="1:2" ht="15.75" x14ac:dyDescent="0.2">
      <c r="A1508" s="122" t="s">
        <v>894</v>
      </c>
      <c r="B1508" s="134" t="str">
        <f>IF(стр.18!DS6&gt;=стр.18!DS7,"ВЕРНО","ОШИБКА")</f>
        <v>ВЕРНО</v>
      </c>
    </row>
    <row r="1509" spans="1:2" ht="15.75" x14ac:dyDescent="0.2">
      <c r="A1509" s="122" t="s">
        <v>891</v>
      </c>
      <c r="B1509" s="134" t="str">
        <f>IF(стр.18!CT6&gt;=стр.18!CT9,"ВЕРНО","ОШИБКА")</f>
        <v>ВЕРНО</v>
      </c>
    </row>
    <row r="1510" spans="1:2" ht="15.75" x14ac:dyDescent="0.2">
      <c r="A1510" s="122" t="s">
        <v>892</v>
      </c>
      <c r="B1510" s="134" t="str">
        <f>IF(стр.18!DS6&gt;=стр.18!DS9,"ВЕРНО","ОШИБКА")</f>
        <v>ВЕРНО</v>
      </c>
    </row>
    <row r="1511" spans="1:2" ht="15.75" x14ac:dyDescent="0.2">
      <c r="A1511" s="122" t="s">
        <v>889</v>
      </c>
      <c r="B1511" s="134" t="str">
        <f>IF(стр.18!CT6&gt;=стр.18!CT11,"ВЕРНО","ОШИБКА")</f>
        <v>ВЕРНО</v>
      </c>
    </row>
    <row r="1512" spans="1:2" ht="15.75" x14ac:dyDescent="0.2">
      <c r="A1512" s="122" t="s">
        <v>890</v>
      </c>
      <c r="B1512" s="134" t="str">
        <f>IF(стр.18!DS6&gt;=стр.18!DS11,"ВЕРНО","ОШИБКА")</f>
        <v>ВЕРНО</v>
      </c>
    </row>
    <row r="1513" spans="1:2" ht="15.75" x14ac:dyDescent="0.2">
      <c r="A1513" s="122" t="s">
        <v>887</v>
      </c>
      <c r="B1513" s="134" t="str">
        <f>IF(стр.18!CT6&gt;=стр.18!CT12,"ВЕРНО","ОШИБКА")</f>
        <v>ВЕРНО</v>
      </c>
    </row>
    <row r="1514" spans="1:2" ht="15.75" x14ac:dyDescent="0.2">
      <c r="A1514" s="122" t="s">
        <v>888</v>
      </c>
      <c r="B1514" s="134" t="str">
        <f>IF(стр.18!DS6&gt;=стр.18!DS12,"ВЕРНО","ОШИБКА")</f>
        <v>ВЕРНО</v>
      </c>
    </row>
    <row r="1515" spans="1:2" ht="15.75" x14ac:dyDescent="0.2">
      <c r="A1515" s="122" t="s">
        <v>885</v>
      </c>
      <c r="B1515" s="134" t="str">
        <f>IF(стр.18!CT6&gt;=стр.18!CT13,"ВЕРНО","ОШИБКА")</f>
        <v>ВЕРНО</v>
      </c>
    </row>
    <row r="1516" spans="1:2" ht="15.75" x14ac:dyDescent="0.2">
      <c r="A1516" s="122" t="s">
        <v>886</v>
      </c>
      <c r="B1516" s="134" t="str">
        <f>IF(стр.18!DS6&gt;=стр.18!DS13,"ВЕРНО","ОШИБКА")</f>
        <v>ВЕРНО</v>
      </c>
    </row>
    <row r="1517" spans="1:2" ht="15.75" x14ac:dyDescent="0.2">
      <c r="A1517" s="122" t="s">
        <v>883</v>
      </c>
      <c r="B1517" s="134" t="str">
        <f>IF(стр.18!CT7&gt;=стр.18!CT9,"ВЕРНО","ОШИБКА")</f>
        <v>ВЕРНО</v>
      </c>
    </row>
    <row r="1518" spans="1:2" ht="15.75" x14ac:dyDescent="0.2">
      <c r="A1518" s="122" t="s">
        <v>884</v>
      </c>
      <c r="B1518" s="134" t="str">
        <f>IF(стр.18!DS7&gt;=стр.18!DS9,"ВЕРНО","ОШИБКА")</f>
        <v>ВЕРНО</v>
      </c>
    </row>
    <row r="1519" spans="1:2" ht="15.75" x14ac:dyDescent="0.2">
      <c r="A1519" s="122" t="s">
        <v>881</v>
      </c>
      <c r="B1519" s="134" t="str">
        <f>IF(стр.18!CT7&gt;=стр.18!CT11,"ВЕРНО","ОШИБКА")</f>
        <v>ВЕРНО</v>
      </c>
    </row>
    <row r="1520" spans="1:2" ht="15.75" x14ac:dyDescent="0.2">
      <c r="A1520" s="122" t="s">
        <v>882</v>
      </c>
      <c r="B1520" s="134" t="str">
        <f>IF(стр.18!DS7&gt;=стр.18!DS11,"ВЕРНО","ОШИБКА")</f>
        <v>ВЕРНО</v>
      </c>
    </row>
    <row r="1521" spans="1:2" ht="15.75" x14ac:dyDescent="0.2">
      <c r="A1521" s="124" t="s">
        <v>899</v>
      </c>
      <c r="B1521" s="134" t="str">
        <f>IF(стр.18!CT6&gt;=стр.18!DS6,"ВЕРНО","ОШИБКА")</f>
        <v>ВЕРНО</v>
      </c>
    </row>
    <row r="1522" spans="1:2" ht="15.75" x14ac:dyDescent="0.2">
      <c r="A1522" s="124" t="s">
        <v>900</v>
      </c>
      <c r="B1522" s="134" t="str">
        <f>IF(стр.18!CT7&gt;=стр.18!DS7,"ВЕРНО","ОШИБКА")</f>
        <v>ВЕРНО</v>
      </c>
    </row>
    <row r="1523" spans="1:2" ht="15.75" x14ac:dyDescent="0.2">
      <c r="A1523" s="124" t="s">
        <v>901</v>
      </c>
      <c r="B1523" s="134" t="str">
        <f>IF(стр.18!CT9&gt;=стр.18!DS9,"ВЕРНО","ОШИБКА")</f>
        <v>ВЕРНО</v>
      </c>
    </row>
    <row r="1524" spans="1:2" ht="15.75" x14ac:dyDescent="0.2">
      <c r="A1524" s="124" t="s">
        <v>902</v>
      </c>
      <c r="B1524" s="134" t="str">
        <f>IF(стр.18!CT11&gt;=стр.18!DS11,"ВЕРНО","ОШИБКА")</f>
        <v>ВЕРНО</v>
      </c>
    </row>
    <row r="1525" spans="1:2" ht="15.75" x14ac:dyDescent="0.2">
      <c r="A1525" s="124" t="s">
        <v>903</v>
      </c>
      <c r="B1525" s="134" t="str">
        <f>IF(стр.18!CT12&gt;=стр.18!DS12,"ВЕРНО","ОШИБКА")</f>
        <v>ВЕРНО</v>
      </c>
    </row>
    <row r="1526" spans="1:2" ht="15.75" x14ac:dyDescent="0.2">
      <c r="A1526" s="124" t="s">
        <v>904</v>
      </c>
      <c r="B1526" s="134" t="str">
        <f>IF(стр.18!CT13&gt;=стр.18!DS13,"ВЕРНО","ОШИБКА")</f>
        <v>ВЕРНО</v>
      </c>
    </row>
    <row r="1527" spans="1:2" ht="15.75" x14ac:dyDescent="0.2">
      <c r="A1527" s="124" t="s">
        <v>905</v>
      </c>
      <c r="B1527" s="134" t="str">
        <f>IF(стр.18!CT14&gt;=стр.18!DS14,"ВЕРНО","ОШИБКА")</f>
        <v>ВЕРНО</v>
      </c>
    </row>
    <row r="1528" spans="1:2" ht="15.75" x14ac:dyDescent="0.2">
      <c r="A1528" s="124" t="s">
        <v>906</v>
      </c>
      <c r="B1528" s="134" t="str">
        <f>IF(стр.18!CT15&gt;=стр.18!DS15,"ВЕРНО","ОШИБКА")</f>
        <v>ВЕРНО</v>
      </c>
    </row>
    <row r="1529" spans="1:2" ht="16.5" thickBot="1" x14ac:dyDescent="0.25">
      <c r="A1529" s="125" t="s">
        <v>907</v>
      </c>
      <c r="B1529" s="134" t="str">
        <f>IF(стр.18!CT16&gt;=стр.18!DS16,"ВЕРНО","ОШИБКА")</f>
        <v>ВЕРНО</v>
      </c>
    </row>
    <row r="1530" spans="1:2" ht="16.5" thickBot="1" x14ac:dyDescent="0.3">
      <c r="A1530" s="128" t="s">
        <v>821</v>
      </c>
      <c r="B1530" s="136">
        <f>COUNTIF(B1531:B1538,"ОШИБКА")</f>
        <v>0</v>
      </c>
    </row>
    <row r="1531" spans="1:2" ht="15.75" x14ac:dyDescent="0.2">
      <c r="A1531" s="122" t="s">
        <v>822</v>
      </c>
      <c r="B1531" s="134" t="str">
        <f>IF(стр.19!CT7=SUM(стр.19!CT8,стр.19!CT10,стр.19!CT11,стр.19!CT12),"ВЕРНО","ОШИБКА")</f>
        <v>ВЕРНО</v>
      </c>
    </row>
    <row r="1532" spans="1:2" ht="15.75" x14ac:dyDescent="0.2">
      <c r="A1532" s="122" t="s">
        <v>823</v>
      </c>
      <c r="B1532" s="134" t="str">
        <f>IF(стр.19!DS7=SUM(стр.19!DS8,стр.19!DS10,стр.19!DS11,стр.19!DS12),"ВЕРНО","ОШИБКА")</f>
        <v>ВЕРНО</v>
      </c>
    </row>
    <row r="1533" spans="1:2" ht="15.75" x14ac:dyDescent="0.2">
      <c r="A1533" s="124" t="s">
        <v>875</v>
      </c>
      <c r="B1533" s="134" t="str">
        <f>IF(стр.19!CT7&gt;=стр.19!DS7,"ВЕРНО","ОШИБКА")</f>
        <v>ВЕРНО</v>
      </c>
    </row>
    <row r="1534" spans="1:2" ht="15.75" x14ac:dyDescent="0.2">
      <c r="A1534" s="124" t="s">
        <v>876</v>
      </c>
      <c r="B1534" s="134" t="str">
        <f>IF(стр.19!CT8&gt;=стр.19!DS8,"ВЕРНО","ОШИБКА")</f>
        <v>ВЕРНО</v>
      </c>
    </row>
    <row r="1535" spans="1:2" ht="15.75" x14ac:dyDescent="0.2">
      <c r="A1535" s="124" t="s">
        <v>877</v>
      </c>
      <c r="B1535" s="134" t="str">
        <f>IF(стр.19!CT10&gt;=стр.19!DS10,"ВЕРНО","ОШИБКА")</f>
        <v>ВЕРНО</v>
      </c>
    </row>
    <row r="1536" spans="1:2" ht="15.75" x14ac:dyDescent="0.2">
      <c r="A1536" s="124" t="s">
        <v>878</v>
      </c>
      <c r="B1536" s="134" t="str">
        <f>IF(стр.19!CT11&gt;=стр.19!DS11,"ВЕРНО","ОШИБКА")</f>
        <v>ВЕРНО</v>
      </c>
    </row>
    <row r="1537" spans="1:2" ht="15.75" x14ac:dyDescent="0.2">
      <c r="A1537" s="124" t="s">
        <v>879</v>
      </c>
      <c r="B1537" s="134" t="str">
        <f>IF(стр.19!CT12&gt;=стр.19!DS12,"ВЕРНО","ОШИБКА")</f>
        <v>ВЕРНО</v>
      </c>
    </row>
    <row r="1538" spans="1:2" ht="16.5" thickBot="1" x14ac:dyDescent="0.25">
      <c r="A1538" s="125" t="s">
        <v>880</v>
      </c>
      <c r="B1538" s="134" t="str">
        <f>IF(стр.19!CT13&gt;=стр.19!DS13,"ВЕРНО","ОШИБКА")</f>
        <v>ВЕРНО</v>
      </c>
    </row>
    <row r="1539" spans="1:2" ht="16.5" thickBot="1" x14ac:dyDescent="0.3">
      <c r="A1539" s="128" t="s">
        <v>824</v>
      </c>
      <c r="B1539" s="136">
        <f>COUNTIF(B1540:B1570,"ОШИБКА")</f>
        <v>0</v>
      </c>
    </row>
    <row r="1540" spans="1:2" ht="15.75" x14ac:dyDescent="0.2">
      <c r="A1540" s="122" t="s">
        <v>844</v>
      </c>
      <c r="B1540" s="134" t="str">
        <f>IF(стр.20!AS8=SUM(стр.20!AS9,стр.20!AS13,стр.20!AS16,стр.20!AS17),"ВЕРНО","ОШИБКА")</f>
        <v>ВЕРНО</v>
      </c>
    </row>
    <row r="1541" spans="1:2" ht="15.75" x14ac:dyDescent="0.2">
      <c r="A1541" s="122" t="s">
        <v>845</v>
      </c>
      <c r="B1541" s="134" t="str">
        <f>IF(стр.20!BD8=SUM(стр.20!BD9,стр.20!BD13,стр.20!BD16,стр.20!BD17),"ВЕРНО","ОШИБКА")</f>
        <v>ВЕРНО</v>
      </c>
    </row>
    <row r="1542" spans="1:2" ht="15.75" x14ac:dyDescent="0.2">
      <c r="A1542" s="122" t="s">
        <v>846</v>
      </c>
      <c r="B1542" s="134" t="str">
        <f>IF(стр.20!BN8=SUM(стр.20!BN9,стр.20!BN13,стр.20!BN16,стр.20!BN17),"ВЕРНО","ОШИБКА")</f>
        <v>ВЕРНО</v>
      </c>
    </row>
    <row r="1543" spans="1:2" ht="15.75" x14ac:dyDescent="0.2">
      <c r="A1543" s="122" t="s">
        <v>847</v>
      </c>
      <c r="B1543" s="134" t="str">
        <f>IF(стр.20!BX8=SUM(стр.20!BX9,стр.20!BX13,стр.20!BX16,стр.20!BX17),"ВЕРНО","ОШИБКА")</f>
        <v>ВЕРНО</v>
      </c>
    </row>
    <row r="1544" spans="1:2" ht="15.75" x14ac:dyDescent="0.2">
      <c r="A1544" s="122" t="s">
        <v>849</v>
      </c>
      <c r="B1544" s="134" t="str">
        <f>IF(стр.20!CL8=SUM(стр.20!CL9,стр.20!CL13,стр.20!CL16,стр.20!CL17),"ВЕРНО","ОШИБКА")</f>
        <v>ВЕРНО</v>
      </c>
    </row>
    <row r="1545" spans="1:2" ht="15.75" x14ac:dyDescent="0.2">
      <c r="A1545" s="122" t="s">
        <v>850</v>
      </c>
      <c r="B1545" s="134" t="str">
        <f>IF(стр.20!CV8=SUM(стр.20!CV9,стр.20!CV13,стр.20!CV16,стр.20!CV17),"ВЕРНО","ОШИБКА")</f>
        <v>ВЕРНО</v>
      </c>
    </row>
    <row r="1546" spans="1:2" ht="15.75" x14ac:dyDescent="0.2">
      <c r="A1546" s="122" t="s">
        <v>851</v>
      </c>
      <c r="B1546" s="134" t="str">
        <f>IF(стр.20!DK8=SUM(стр.20!DK9,стр.20!DK13,стр.20!DK16,стр.20!DK17),"ВЕРНО","ОШИБКА")</f>
        <v>ВЕРНО</v>
      </c>
    </row>
    <row r="1547" spans="1:2" ht="15.75" x14ac:dyDescent="0.2">
      <c r="A1547" s="122" t="s">
        <v>852</v>
      </c>
      <c r="B1547" s="134" t="str">
        <f>IF(стр.20!DR8=SUM(стр.20!DR9,стр.20!DR13,стр.20!DR16,стр.20!DR17),"ВЕРНО","ОШИБКА")</f>
        <v>ВЕРНО</v>
      </c>
    </row>
    <row r="1548" spans="1:2" ht="15.75" x14ac:dyDescent="0.2">
      <c r="A1548" s="122" t="s">
        <v>853</v>
      </c>
      <c r="B1548" s="134" t="str">
        <f>IF(стр.20!ED8=SUM(стр.20!ED9,стр.20!ED13,стр.20!ED16,стр.20!ED17),"ВЕРНО","ОШИБКА")</f>
        <v>ВЕРНО</v>
      </c>
    </row>
    <row r="1549" spans="1:2" ht="15.75" x14ac:dyDescent="0.2">
      <c r="A1549" s="122" t="s">
        <v>854</v>
      </c>
      <c r="B1549" s="134" t="str">
        <f>IF(стр.20!ES8=SUM(стр.20!ES9,стр.20!ES13,стр.20!ES16,стр.20!ES17),"ВЕРНО","ОШИБКА")</f>
        <v>ВЕРНО</v>
      </c>
    </row>
    <row r="1550" spans="1:2" ht="15.75" x14ac:dyDescent="0.2">
      <c r="A1550" s="122" t="s">
        <v>855</v>
      </c>
      <c r="B1550" s="134" t="str">
        <f>IF(стр.20!EZ8=SUM(стр.20!EZ9,стр.20!EZ13,стр.20!EZ16,стр.20!EZ17),"ВЕРНО","ОШИБКА")</f>
        <v>ВЕРНО</v>
      </c>
    </row>
    <row r="1551" spans="1:2" ht="15.75" x14ac:dyDescent="0.2">
      <c r="A1551" s="122" t="s">
        <v>848</v>
      </c>
      <c r="B1551" s="134" t="str">
        <f>IF(стр.20!BN8=SUM(стр.20!CV8,стр.20!DK8,стр.20!DR8),"ВЕРНО","ОШИБКА")</f>
        <v>ВЕРНО</v>
      </c>
    </row>
    <row r="1552" spans="1:2" ht="15.75" x14ac:dyDescent="0.2">
      <c r="A1552" s="122" t="s">
        <v>856</v>
      </c>
      <c r="B1552" s="134" t="str">
        <f>IF(стр.20!BN9=SUM(стр.20!CV9,стр.20!DK9,стр.20!DR9),"ВЕРНО","ОШИБКА")</f>
        <v>ВЕРНО</v>
      </c>
    </row>
    <row r="1553" spans="1:2" ht="15.75" x14ac:dyDescent="0.2">
      <c r="A1553" s="122" t="s">
        <v>857</v>
      </c>
      <c r="B1553" s="134" t="str">
        <f>IF(стр.20!BN10=SUM(стр.20!CV10,стр.20!DK10,стр.20!DR10),"ВЕРНО","ОШИБКА")</f>
        <v>ВЕРНО</v>
      </c>
    </row>
    <row r="1554" spans="1:2" ht="15.75" x14ac:dyDescent="0.2">
      <c r="A1554" s="122" t="s">
        <v>858</v>
      </c>
      <c r="B1554" s="134" t="str">
        <f>IF(стр.20!BN11=SUM(стр.20!CV11,стр.20!DK11,стр.20!DR11),"ВЕРНО","ОШИБКА")</f>
        <v>ВЕРНО</v>
      </c>
    </row>
    <row r="1555" spans="1:2" ht="15.75" x14ac:dyDescent="0.2">
      <c r="A1555" s="122" t="s">
        <v>859</v>
      </c>
      <c r="B1555" s="134" t="str">
        <f>IF(стр.20!BN12=SUM(стр.20!CV12,стр.20!DK12,стр.20!DR12),"ВЕРНО","ОШИБКА")</f>
        <v>ВЕРНО</v>
      </c>
    </row>
    <row r="1556" spans="1:2" ht="15.75" x14ac:dyDescent="0.2">
      <c r="A1556" s="122" t="s">
        <v>860</v>
      </c>
      <c r="B1556" s="134" t="str">
        <f>IF(стр.20!BN13=SUM(стр.20!CV13,стр.20!DK13,стр.20!DR13),"ВЕРНО","ОШИБКА")</f>
        <v>ВЕРНО</v>
      </c>
    </row>
    <row r="1557" spans="1:2" ht="15.75" x14ac:dyDescent="0.2">
      <c r="A1557" s="122" t="s">
        <v>861</v>
      </c>
      <c r="B1557" s="134" t="str">
        <f>IF(стр.20!BN14=SUM(стр.20!CV14,стр.20!DK14,стр.20!DR14),"ВЕРНО","ОШИБКА")</f>
        <v>ВЕРНО</v>
      </c>
    </row>
    <row r="1558" spans="1:2" ht="15.75" x14ac:dyDescent="0.2">
      <c r="A1558" s="122" t="s">
        <v>862</v>
      </c>
      <c r="B1558" s="134" t="str">
        <f>IF(стр.20!BN15=SUM(стр.20!CV15,стр.20!DK15,стр.20!DR15),"ВЕРНО","ОШИБКА")</f>
        <v>ВЕРНО</v>
      </c>
    </row>
    <row r="1559" spans="1:2" ht="15.75" x14ac:dyDescent="0.2">
      <c r="A1559" s="122" t="s">
        <v>863</v>
      </c>
      <c r="B1559" s="134" t="str">
        <f>IF(стр.20!BN16=SUM(стр.20!CV16,стр.20!DK16,стр.20!DR16),"ВЕРНО","ОШИБКА")</f>
        <v>ВЕРНО</v>
      </c>
    </row>
    <row r="1560" spans="1:2" ht="15.75" x14ac:dyDescent="0.2">
      <c r="A1560" s="122" t="s">
        <v>864</v>
      </c>
      <c r="B1560" s="134" t="str">
        <f>IF(стр.20!BN17=SUM(стр.20!CV17,стр.20!DK17,стр.20!DR17),"ВЕРНО","ОШИБКА")</f>
        <v>ВЕРНО</v>
      </c>
    </row>
    <row r="1561" spans="1:2" ht="15.75" x14ac:dyDescent="0.2">
      <c r="A1561" s="124" t="s">
        <v>865</v>
      </c>
      <c r="B1561" s="134" t="str">
        <f>IF(стр.20!CL8=SUM(стр.20!ED8,стр.20!ES8,стр.20!EZ8),"ВЕРНО","ОШИБКА")</f>
        <v>ВЕРНО</v>
      </c>
    </row>
    <row r="1562" spans="1:2" ht="15.75" x14ac:dyDescent="0.2">
      <c r="A1562" s="124" t="s">
        <v>866</v>
      </c>
      <c r="B1562" s="134" t="str">
        <f>IF(стр.20!CL9=SUM(стр.20!ED9,стр.20!ES9,стр.20!EZ9),"ВЕРНО","ОШИБКА")</f>
        <v>ВЕРНО</v>
      </c>
    </row>
    <row r="1563" spans="1:2" ht="15.75" x14ac:dyDescent="0.2">
      <c r="A1563" s="124" t="s">
        <v>867</v>
      </c>
      <c r="B1563" s="134" t="str">
        <f>IF(стр.20!CL10=SUM(стр.20!ED10,стр.20!ES10,стр.20!EZ10),"ВЕРНО","ОШИБКА")</f>
        <v>ВЕРНО</v>
      </c>
    </row>
    <row r="1564" spans="1:2" ht="15.75" x14ac:dyDescent="0.2">
      <c r="A1564" s="124" t="s">
        <v>869</v>
      </c>
      <c r="B1564" s="134" t="str">
        <f>IF(стр.20!CL11=SUM(стр.20!ED11,стр.20!ES11,стр.20!EZ11),"ВЕРНО","ОШИБКА")</f>
        <v>ВЕРНО</v>
      </c>
    </row>
    <row r="1565" spans="1:2" ht="15.75" x14ac:dyDescent="0.2">
      <c r="A1565" s="124" t="s">
        <v>870</v>
      </c>
      <c r="B1565" s="134" t="str">
        <f>IF(стр.20!CL12=SUM(стр.20!ED12,стр.20!ES12,стр.20!EZ12),"ВЕРНО","ОШИБКА")</f>
        <v>ВЕРНО</v>
      </c>
    </row>
    <row r="1566" spans="1:2" ht="15.75" x14ac:dyDescent="0.2">
      <c r="A1566" s="124" t="s">
        <v>871</v>
      </c>
      <c r="B1566" s="134" t="str">
        <f>IF(стр.20!CL13=SUM(стр.20!ED13,стр.20!ES13,стр.20!EZ13),"ВЕРНО","ОШИБКА")</f>
        <v>ВЕРНО</v>
      </c>
    </row>
    <row r="1567" spans="1:2" ht="15.75" x14ac:dyDescent="0.2">
      <c r="A1567" s="124" t="s">
        <v>868</v>
      </c>
      <c r="B1567" s="134" t="str">
        <f>IF(стр.20!CL14=SUM(стр.20!ED14,стр.20!ES14,стр.20!EZ14),"ВЕРНО","ОШИБКА")</f>
        <v>ВЕРНО</v>
      </c>
    </row>
    <row r="1568" spans="1:2" ht="15.75" x14ac:dyDescent="0.2">
      <c r="A1568" s="124" t="s">
        <v>872</v>
      </c>
      <c r="B1568" s="134" t="str">
        <f>IF(стр.20!CL15=SUM(стр.20!ED15,стр.20!ES15,стр.20!EZ15),"ВЕРНО","ОШИБКА")</f>
        <v>ВЕРНО</v>
      </c>
    </row>
    <row r="1569" spans="1:2" ht="15.75" x14ac:dyDescent="0.2">
      <c r="A1569" s="124" t="s">
        <v>873</v>
      </c>
      <c r="B1569" s="134" t="str">
        <f>IF(стр.20!CL16=SUM(стр.20!ED16,стр.20!ES16,стр.20!EZ16),"ВЕРНО","ОШИБКА")</f>
        <v>ВЕРНО</v>
      </c>
    </row>
    <row r="1570" spans="1:2" ht="16.5" thickBot="1" x14ac:dyDescent="0.25">
      <c r="A1570" s="125" t="s">
        <v>874</v>
      </c>
      <c r="B1570" s="134" t="str">
        <f>IF(стр.20!CL17=SUM(стр.20!ED17,стр.20!ES17,стр.20!EZ17),"ВЕРНО","ОШИБКА")</f>
        <v>ВЕРНО</v>
      </c>
    </row>
    <row r="1571" spans="1:2" ht="16.5" thickBot="1" x14ac:dyDescent="0.3">
      <c r="A1571" s="128" t="s">
        <v>825</v>
      </c>
      <c r="B1571" s="136">
        <f>COUNTIF(B1572:B1584,"ОШИБКА")</f>
        <v>0</v>
      </c>
    </row>
    <row r="1572" spans="1:2" ht="15.75" x14ac:dyDescent="0.2">
      <c r="A1572" s="120" t="s">
        <v>826</v>
      </c>
      <c r="B1572" s="134" t="str">
        <f>IF(стр.21!EE6=SUM(стр.21!EE9,стр.21!EE21),"ВЕРНО","ОШИБКА")</f>
        <v>ВЕРНО</v>
      </c>
    </row>
    <row r="1573" spans="1:2" ht="15.75" x14ac:dyDescent="0.2">
      <c r="A1573" s="120" t="s">
        <v>827</v>
      </c>
      <c r="B1573" s="134" t="str">
        <f>IF(стр.21!EE6&gt;=стр.21!EE7,"ВЕРНО","ОШИБКА")</f>
        <v>ВЕРНО</v>
      </c>
    </row>
    <row r="1574" spans="1:2" ht="15.75" x14ac:dyDescent="0.2">
      <c r="A1574" s="120" t="s">
        <v>828</v>
      </c>
      <c r="B1574" s="134" t="str">
        <f>IF(стр.21!EE6&gt;=стр.21!EE9,"ВЕРНО","ОШИБКА")</f>
        <v>ВЕРНО</v>
      </c>
    </row>
    <row r="1575" spans="1:2" ht="15.75" x14ac:dyDescent="0.2">
      <c r="A1575" s="120" t="s">
        <v>829</v>
      </c>
      <c r="B1575" s="134" t="str">
        <f>IF(стр.21!EE6&gt;=стр.21!EE21,"ВЕРНО","ОШИБКА")</f>
        <v>ВЕРНО</v>
      </c>
    </row>
    <row r="1576" spans="1:2" ht="15.75" x14ac:dyDescent="0.2">
      <c r="A1576" s="120" t="s">
        <v>830</v>
      </c>
      <c r="B1576" s="134" t="str">
        <f>IF(стр.21!EE11&gt;=стр.21!EE13,"ВЕРНО","ОШИБКА")</f>
        <v>ВЕРНО</v>
      </c>
    </row>
    <row r="1577" spans="1:2" ht="15.75" x14ac:dyDescent="0.2">
      <c r="A1577" s="120" t="s">
        <v>831</v>
      </c>
      <c r="B1577" s="134" t="str">
        <f>IF(стр.21!EE11&gt;=стр.21!EE13,"ВЕРНО","ОШИБКА")</f>
        <v>ВЕРНО</v>
      </c>
    </row>
    <row r="1578" spans="1:2" ht="15.75" x14ac:dyDescent="0.2">
      <c r="A1578" s="120" t="s">
        <v>832</v>
      </c>
      <c r="B1578" s="134" t="str">
        <f>IF(стр.21!EE11&gt;=стр.21!EE15,"ВЕРНО","ОШИБКА")</f>
        <v>ВЕРНО</v>
      </c>
    </row>
    <row r="1579" spans="1:2" ht="15.75" x14ac:dyDescent="0.2">
      <c r="A1579" s="120" t="s">
        <v>833</v>
      </c>
      <c r="B1579" s="134" t="str">
        <f>IF(стр.21!EE9&gt;=стр.21!EE16,"ВЕРНО","ОШИБКА")</f>
        <v>ВЕРНО</v>
      </c>
    </row>
    <row r="1580" spans="1:2" ht="15.75" x14ac:dyDescent="0.2">
      <c r="A1580" s="120" t="s">
        <v>834</v>
      </c>
      <c r="B1580" s="134" t="str">
        <f>IF(стр.21!EE9&gt;=SUM(стр.21!EE11,стр.21!EE16,стр.21!EE18,стр.21!EE20),"ВЕРНО","ОШИБКА")</f>
        <v>ВЕРНО</v>
      </c>
    </row>
    <row r="1581" spans="1:2" ht="15.75" x14ac:dyDescent="0.2">
      <c r="A1581" s="120" t="s">
        <v>835</v>
      </c>
      <c r="B1581" s="134" t="str">
        <f>IF(стр.21!EE11&gt;=SUM(стр.21!EE13,стр.21!EE15),"ВЕРНО","ОШИБКА")</f>
        <v>ВЕРНО</v>
      </c>
    </row>
    <row r="1582" spans="1:2" ht="15.75" x14ac:dyDescent="0.2">
      <c r="A1582" s="120" t="s">
        <v>836</v>
      </c>
      <c r="B1582" s="134" t="str">
        <f>IF(стр.21!EE16&gt;=стр.21!EE17,"ВЕРНО","ОШИБКА")</f>
        <v>ВЕРНО</v>
      </c>
    </row>
    <row r="1583" spans="1:2" ht="15.75" x14ac:dyDescent="0.2">
      <c r="A1583" s="120" t="s">
        <v>837</v>
      </c>
      <c r="B1583" s="134" t="str">
        <f>IF(стр.21!EE9&gt;=стр.21!EE18,"ВЕРНО","ОШИБКА")</f>
        <v>ВЕРНО</v>
      </c>
    </row>
    <row r="1584" spans="1:2" ht="16.5" thickBot="1" x14ac:dyDescent="0.25">
      <c r="A1584" s="120" t="s">
        <v>838</v>
      </c>
      <c r="B1584" s="134" t="str">
        <f>IF(стр.21!EE18&gt;=стр.21!EE19,"ВЕРНО","ОШИБКА")</f>
        <v>ВЕРНО</v>
      </c>
    </row>
    <row r="1585" spans="1:2" ht="16.5" thickBot="1" x14ac:dyDescent="0.3">
      <c r="A1585" s="128" t="s">
        <v>839</v>
      </c>
      <c r="B1585" s="136">
        <f>COUNTIF(B1586:B1589,"ОШИБКА")</f>
        <v>0</v>
      </c>
    </row>
    <row r="1586" spans="1:2" ht="15.75" x14ac:dyDescent="0.2">
      <c r="A1586" s="120" t="s">
        <v>840</v>
      </c>
      <c r="B1586" s="134" t="str">
        <f>IF(стр.22!EC6=SUM(стр.22!EC7,стр.22!EC9,стр.22!EC10),"ВЕРНО","ОШИБКА")</f>
        <v>ВЕРНО</v>
      </c>
    </row>
    <row r="1587" spans="1:2" ht="15.75" x14ac:dyDescent="0.2">
      <c r="A1587" s="120" t="s">
        <v>841</v>
      </c>
      <c r="B1587" s="134" t="str">
        <f>IF(стр.22!EC10&gt;=стр.22!EC11,"ВЕРНО","ОШИБКА")</f>
        <v>ВЕРНО</v>
      </c>
    </row>
    <row r="1588" spans="1:2" ht="15.75" x14ac:dyDescent="0.2">
      <c r="A1588" s="120" t="s">
        <v>842</v>
      </c>
      <c r="B1588" s="134" t="str">
        <f>IF(стр.22!EC10&gt;=стр.22!EC13,"ВЕРНО","ОШИБКА")</f>
        <v>ВЕРНО</v>
      </c>
    </row>
    <row r="1589" spans="1:2" ht="16.5" thickBot="1" x14ac:dyDescent="0.25">
      <c r="A1589" s="119" t="s">
        <v>843</v>
      </c>
      <c r="B1589" s="134" t="str">
        <f>IF(стр.22!EC10&gt;=SUM(стр.22!EC11,стр.22!EC13),"ВЕРНО","ОШИБКА")</f>
        <v>ВЕРНО</v>
      </c>
    </row>
  </sheetData>
  <sheetProtection algorithmName="SHA-512" hashValue="8wXLjgnchkUbLxnYzO37PwHSnNUwHuaVRL09W7B+4zz9duuqCI2vDUC/jxq2fOganCxtqzpAr9luhbUQ+gBtXw==" saltValue="pYgaaT9j47J4Mt50kvJAuQ==" spinCount="100000" sheet="1" objects="1" scenarios="1" autoFilter="0"/>
  <autoFilter ref="A1:B1589"/>
  <conditionalFormatting sqref="B3">
    <cfRule type="containsText" dxfId="4" priority="5" operator="containsText" text="ОШИБКА">
      <formula>NOT(ISERROR(SEARCH("ОШИБКА",B3)))</formula>
    </cfRule>
  </conditionalFormatting>
  <conditionalFormatting sqref="B1:B1048576">
    <cfRule type="containsText" dxfId="3" priority="3" operator="containsText" text="ВЕРНО">
      <formula>NOT(ISERROR(SEARCH("ВЕРНО",B1)))</formula>
    </cfRule>
    <cfRule type="containsText" dxfId="2" priority="4" operator="containsText" text="ОШИБКА">
      <formula>NOT(ISERROR(SEARCH("ОШИБКА",B1)))</formula>
    </cfRule>
  </conditionalFormatting>
  <conditionalFormatting sqref="B2 B5 B22 B233 B444 B821 B996 B998 B1147 B1214 B1381 B1413 B1495 B1502 B1530 B1539 B1571 B1585">
    <cfRule type="cellIs" dxfId="1" priority="2" operator="greaterThan">
      <formula>0</formula>
    </cfRule>
  </conditionalFormatting>
  <conditionalFormatting sqref="B1491">
    <cfRule type="cellIs" dxfId="0" priority="1" operator="greaterThan">
      <formula>0</formula>
    </cfRule>
  </conditionalFormatting>
  <hyperlinks>
    <hyperlink ref="A1585" location="стр.22!A1" display="Раздел 25"/>
    <hyperlink ref="A1571" location="стр.21!A1" display="Раздел 24"/>
    <hyperlink ref="A1539" location="стр.20!A1" display="Раздел 23"/>
    <hyperlink ref="A1530" location="стр.19!A1" display="Раздел 22"/>
    <hyperlink ref="A1502" location="стр.18!A1" display="Раздел 21"/>
    <hyperlink ref="A1495" location="стр.17!A1" display="Раздел 20"/>
    <hyperlink ref="A1491" location="стр.15!A1" display="Раздел 17"/>
    <hyperlink ref="A1413" location="стр.11!A1" display="Раздел 13"/>
    <hyperlink ref="A1381" location="стр.10!A1" display="Раздел 12"/>
    <hyperlink ref="A1214" location="стр.9!A1" display="Раздел 11"/>
    <hyperlink ref="A1147" location="стр.8!A1" display="Раздел 10"/>
    <hyperlink ref="A998" location="стр.7!A1" display="Раздел 9"/>
    <hyperlink ref="A996" location="стр.6!A20" display="Раздел 8"/>
    <hyperlink ref="A821" location="стр.6!A1" display="Раздел 7"/>
    <hyperlink ref="A444" location="стр.5!A1" display="Раздел 6"/>
    <hyperlink ref="A233" location="стр.4!A1" display="Раздел 5"/>
    <hyperlink ref="A22" location="стр.3!A1" display="Раздел 4"/>
    <hyperlink ref="A5" location="стр.2!A21" display="Раздел 3"/>
    <hyperlink ref="A2" location="стр.2!A11" display="Раздел 2"/>
  </hyperlink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sqref="A1:E1"/>
    </sheetView>
  </sheetViews>
  <sheetFormatPr defaultRowHeight="12.75" x14ac:dyDescent="0.2"/>
  <cols>
    <col min="1" max="1" width="11.5703125" bestFit="1" customWidth="1"/>
    <col min="2" max="2" width="15.5703125" bestFit="1" customWidth="1"/>
    <col min="3" max="3" width="11.5703125" bestFit="1" customWidth="1"/>
    <col min="4" max="4" width="16.7109375" bestFit="1" customWidth="1"/>
    <col min="5" max="5" width="11.5703125" bestFit="1" customWidth="1"/>
  </cols>
  <sheetData>
    <row r="1" spans="1:5" x14ac:dyDescent="0.2">
      <c r="A1" s="652" t="s">
        <v>2387</v>
      </c>
      <c r="B1" s="652"/>
      <c r="C1" s="652"/>
      <c r="D1" s="652"/>
      <c r="E1" s="652"/>
    </row>
    <row r="2" spans="1:5" x14ac:dyDescent="0.2">
      <c r="A2" s="129" t="s">
        <v>2388</v>
      </c>
      <c r="B2" s="129" t="s">
        <v>2389</v>
      </c>
      <c r="C2" s="129" t="s">
        <v>2390</v>
      </c>
      <c r="D2" s="129" t="s">
        <v>2391</v>
      </c>
      <c r="E2" s="129" t="s">
        <v>2392</v>
      </c>
    </row>
    <row r="3" spans="1:5" x14ac:dyDescent="0.2">
      <c r="A3" s="130" t="s">
        <v>2401</v>
      </c>
      <c r="B3" s="130" t="s">
        <v>2403</v>
      </c>
      <c r="C3" s="130" t="s">
        <v>2405</v>
      </c>
      <c r="D3" s="130" t="s">
        <v>2398</v>
      </c>
      <c r="E3" s="130" t="s">
        <v>2394</v>
      </c>
    </row>
    <row r="4" spans="1:5" x14ac:dyDescent="0.2">
      <c r="A4" s="130" t="s">
        <v>2402</v>
      </c>
      <c r="B4" s="130" t="s">
        <v>2404</v>
      </c>
      <c r="C4" s="130" t="s">
        <v>2395</v>
      </c>
      <c r="D4" s="130" t="s">
        <v>2399</v>
      </c>
      <c r="E4" s="130" t="s">
        <v>2396</v>
      </c>
    </row>
    <row r="5" spans="1:5" x14ac:dyDescent="0.2">
      <c r="A5" s="130" t="s">
        <v>2438</v>
      </c>
      <c r="B5" s="130"/>
      <c r="C5" s="130" t="s">
        <v>2397</v>
      </c>
      <c r="D5" s="130" t="s">
        <v>2400</v>
      </c>
      <c r="E5" s="130"/>
    </row>
    <row r="6" spans="1:5" x14ac:dyDescent="0.2">
      <c r="A6" s="130" t="s">
        <v>2439</v>
      </c>
      <c r="B6" s="130"/>
      <c r="C6" s="130" t="s">
        <v>2406</v>
      </c>
      <c r="D6" s="130"/>
      <c r="E6" s="130"/>
    </row>
    <row r="7" spans="1:5" x14ac:dyDescent="0.2">
      <c r="A7" s="130" t="s">
        <v>2440</v>
      </c>
      <c r="B7" s="130"/>
      <c r="C7" s="130" t="s">
        <v>2393</v>
      </c>
      <c r="D7" s="130"/>
      <c r="E7" s="130"/>
    </row>
    <row r="8" spans="1:5" x14ac:dyDescent="0.2">
      <c r="A8" s="130" t="s">
        <v>2441</v>
      </c>
      <c r="B8" s="130"/>
      <c r="C8" s="130"/>
      <c r="D8" s="130"/>
      <c r="E8" s="130"/>
    </row>
    <row r="9" spans="1:5" x14ac:dyDescent="0.2">
      <c r="A9" s="130" t="s">
        <v>2442</v>
      </c>
      <c r="B9" s="130"/>
      <c r="C9" s="130"/>
      <c r="D9" s="130"/>
      <c r="E9" s="130"/>
    </row>
    <row r="10" spans="1:5" x14ac:dyDescent="0.2">
      <c r="A10" s="130" t="s">
        <v>2443</v>
      </c>
      <c r="B10" s="130"/>
      <c r="C10" s="130"/>
      <c r="D10" s="130"/>
      <c r="E10" s="130"/>
    </row>
    <row r="11" spans="1:5" x14ac:dyDescent="0.2">
      <c r="A11" s="130" t="s">
        <v>2444</v>
      </c>
      <c r="B11" s="130"/>
      <c r="C11" s="130"/>
      <c r="D11" s="130"/>
      <c r="E11" s="130"/>
    </row>
    <row r="12" spans="1:5" x14ac:dyDescent="0.2">
      <c r="A12" s="130" t="s">
        <v>2445</v>
      </c>
      <c r="B12" s="130"/>
      <c r="C12" s="130"/>
      <c r="D12" s="130"/>
      <c r="E12" s="130"/>
    </row>
    <row r="13" spans="1:5" x14ac:dyDescent="0.2">
      <c r="A13" s="130" t="s">
        <v>2446</v>
      </c>
      <c r="B13" s="130"/>
      <c r="C13" s="130"/>
      <c r="D13" s="130"/>
      <c r="E13" s="130"/>
    </row>
    <row r="14" spans="1:5" x14ac:dyDescent="0.2">
      <c r="A14" s="130" t="s">
        <v>2447</v>
      </c>
      <c r="B14" s="130"/>
      <c r="C14" s="130"/>
      <c r="D14" s="130"/>
      <c r="E14" s="130"/>
    </row>
    <row r="16" spans="1:5" x14ac:dyDescent="0.2">
      <c r="A16" s="652" t="s">
        <v>2418</v>
      </c>
      <c r="B16" s="652"/>
    </row>
    <row r="17" spans="1:4" x14ac:dyDescent="0.2">
      <c r="A17" s="131" t="s">
        <v>2417</v>
      </c>
      <c r="B17" s="131"/>
      <c r="C17" s="131"/>
      <c r="D17" s="131"/>
    </row>
    <row r="18" spans="1:4" x14ac:dyDescent="0.2">
      <c r="A18" s="132" t="s">
        <v>2394</v>
      </c>
      <c r="B18" s="132"/>
      <c r="C18" s="132"/>
      <c r="D18" s="132"/>
    </row>
    <row r="19" spans="1:4" x14ac:dyDescent="0.2">
      <c r="A19" s="132" t="s">
        <v>2396</v>
      </c>
      <c r="B19" s="132"/>
      <c r="C19" s="132"/>
      <c r="D19" s="132"/>
    </row>
  </sheetData>
  <mergeCells count="2">
    <mergeCell ref="A1:E1"/>
    <mergeCell ref="A16:B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33"/>
  <sheetViews>
    <sheetView view="pageBreakPreview" zoomScaleNormal="100" zoomScaleSheetLayoutView="100" workbookViewId="0">
      <selection activeCell="BJ10" sqref="BJ10:EY33"/>
    </sheetView>
  </sheetViews>
  <sheetFormatPr defaultColWidth="0.85546875" defaultRowHeight="12.75" x14ac:dyDescent="0.2"/>
  <cols>
    <col min="1" max="158" width="0.85546875" style="1"/>
    <col min="159" max="159" width="18.85546875" style="1" customWidth="1"/>
    <col min="160" max="16384" width="0.85546875" style="1"/>
  </cols>
  <sheetData>
    <row r="1" spans="1:159" ht="16.5" customHeight="1" x14ac:dyDescent="0.25">
      <c r="B1" s="253" t="s">
        <v>248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3"/>
      <c r="EN1" s="253"/>
      <c r="EO1" s="253"/>
      <c r="EP1" s="253"/>
      <c r="EQ1" s="253"/>
      <c r="ER1" s="253"/>
      <c r="ES1" s="253"/>
      <c r="ET1" s="253"/>
      <c r="EU1" s="253"/>
      <c r="EV1" s="253"/>
      <c r="EW1" s="253"/>
      <c r="EX1" s="253"/>
      <c r="EY1" s="25"/>
      <c r="FC1" s="227" t="s">
        <v>2421</v>
      </c>
    </row>
    <row r="2" spans="1:159" s="54" customFormat="1" ht="15.75" x14ac:dyDescent="0.25">
      <c r="B2" s="254" t="s">
        <v>249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  <c r="DG2" s="254"/>
      <c r="DH2" s="254"/>
      <c r="DI2" s="254"/>
      <c r="DJ2" s="254"/>
      <c r="DK2" s="254"/>
      <c r="DL2" s="254"/>
      <c r="DM2" s="254"/>
      <c r="DN2" s="254"/>
      <c r="DO2" s="254"/>
      <c r="DP2" s="254"/>
      <c r="DQ2" s="254"/>
      <c r="DR2" s="254"/>
      <c r="DS2" s="254"/>
      <c r="DT2" s="254"/>
      <c r="DU2" s="254"/>
      <c r="DV2" s="254"/>
      <c r="DW2" s="254"/>
      <c r="DX2" s="254"/>
      <c r="DY2" s="254"/>
      <c r="DZ2" s="254"/>
      <c r="EA2" s="254"/>
      <c r="EB2" s="254"/>
      <c r="EC2" s="254"/>
      <c r="ED2" s="254"/>
      <c r="EE2" s="254"/>
      <c r="EF2" s="254"/>
      <c r="EG2" s="254"/>
      <c r="EH2" s="254"/>
      <c r="EI2" s="254"/>
      <c r="EJ2" s="254"/>
      <c r="EK2" s="254"/>
      <c r="EL2" s="254"/>
      <c r="EM2" s="254"/>
      <c r="EN2" s="254"/>
      <c r="EO2" s="254"/>
      <c r="EP2" s="254"/>
      <c r="EQ2" s="254"/>
      <c r="ER2" s="254"/>
      <c r="ES2" s="254"/>
      <c r="ET2" s="254"/>
      <c r="EU2" s="254"/>
      <c r="EV2" s="254"/>
      <c r="EW2" s="254"/>
      <c r="EX2" s="254"/>
      <c r="EY2" s="90"/>
      <c r="FC2" s="227"/>
    </row>
    <row r="3" spans="1:159" s="68" customFormat="1" ht="9" customHeight="1" x14ac:dyDescent="0.25">
      <c r="FC3" s="78"/>
    </row>
    <row r="4" spans="1:159" s="29" customFormat="1" ht="30" customHeight="1" x14ac:dyDescent="0.2">
      <c r="A4" s="255" t="s">
        <v>84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7"/>
      <c r="AS4" s="255" t="s">
        <v>82</v>
      </c>
      <c r="AT4" s="256"/>
      <c r="AU4" s="256"/>
      <c r="AV4" s="256"/>
      <c r="AW4" s="256"/>
      <c r="AX4" s="256"/>
      <c r="AY4" s="256"/>
      <c r="AZ4" s="256"/>
      <c r="BA4" s="257"/>
      <c r="BB4" s="255" t="s">
        <v>49</v>
      </c>
      <c r="BC4" s="256"/>
      <c r="BD4" s="256"/>
      <c r="BE4" s="256"/>
      <c r="BF4" s="256"/>
      <c r="BG4" s="256"/>
      <c r="BH4" s="256"/>
      <c r="BI4" s="257"/>
      <c r="BJ4" s="231" t="s">
        <v>250</v>
      </c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2"/>
      <c r="EF4" s="232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3"/>
      <c r="FC4" s="137">
        <f>ПРОВЕРКА!B22</f>
        <v>0</v>
      </c>
    </row>
    <row r="5" spans="1:159" s="29" customFormat="1" ht="30" customHeight="1" x14ac:dyDescent="0.2">
      <c r="A5" s="258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60"/>
      <c r="AS5" s="258"/>
      <c r="AT5" s="259"/>
      <c r="AU5" s="259"/>
      <c r="AV5" s="259"/>
      <c r="AW5" s="259"/>
      <c r="AX5" s="259"/>
      <c r="AY5" s="259"/>
      <c r="AZ5" s="259"/>
      <c r="BA5" s="260"/>
      <c r="BB5" s="258"/>
      <c r="BC5" s="259"/>
      <c r="BD5" s="259"/>
      <c r="BE5" s="259"/>
      <c r="BF5" s="259"/>
      <c r="BG5" s="259"/>
      <c r="BH5" s="259"/>
      <c r="BI5" s="260"/>
      <c r="BJ5" s="310" t="s">
        <v>252</v>
      </c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2"/>
      <c r="CB5" s="310" t="s">
        <v>253</v>
      </c>
      <c r="CC5" s="311"/>
      <c r="CD5" s="311"/>
      <c r="CE5" s="311"/>
      <c r="CF5" s="311"/>
      <c r="CG5" s="311"/>
      <c r="CH5" s="311"/>
      <c r="CI5" s="311"/>
      <c r="CJ5" s="311"/>
      <c r="CK5" s="311"/>
      <c r="CL5" s="311"/>
      <c r="CM5" s="311"/>
      <c r="CN5" s="311"/>
      <c r="CO5" s="311"/>
      <c r="CP5" s="311"/>
      <c r="CQ5" s="311"/>
      <c r="CR5" s="311"/>
      <c r="CS5" s="312"/>
      <c r="CT5" s="231" t="s">
        <v>254</v>
      </c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3"/>
      <c r="DL5" s="231" t="s">
        <v>255</v>
      </c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3"/>
      <c r="EF5" s="231" t="s">
        <v>256</v>
      </c>
      <c r="EG5" s="232"/>
      <c r="EH5" s="232"/>
      <c r="EI5" s="232"/>
      <c r="EJ5" s="232"/>
      <c r="EK5" s="232"/>
      <c r="EL5" s="232"/>
      <c r="EM5" s="232"/>
      <c r="EN5" s="232"/>
      <c r="EO5" s="232"/>
      <c r="EP5" s="232"/>
      <c r="EQ5" s="232"/>
      <c r="ER5" s="232"/>
      <c r="ES5" s="232"/>
      <c r="ET5" s="232"/>
      <c r="EU5" s="232"/>
      <c r="EV5" s="232"/>
      <c r="EW5" s="232"/>
      <c r="EX5" s="232"/>
      <c r="EY5" s="233"/>
      <c r="FC5" s="1"/>
    </row>
    <row r="6" spans="1:159" s="29" customFormat="1" ht="13.5" customHeight="1" x14ac:dyDescent="0.2">
      <c r="A6" s="231">
        <v>1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3"/>
      <c r="AS6" s="231">
        <v>2</v>
      </c>
      <c r="AT6" s="232"/>
      <c r="AU6" s="232"/>
      <c r="AV6" s="232"/>
      <c r="AW6" s="232"/>
      <c r="AX6" s="232"/>
      <c r="AY6" s="232"/>
      <c r="AZ6" s="232"/>
      <c r="BA6" s="233"/>
      <c r="BB6" s="231">
        <v>3</v>
      </c>
      <c r="BC6" s="232"/>
      <c r="BD6" s="232"/>
      <c r="BE6" s="232"/>
      <c r="BF6" s="232"/>
      <c r="BG6" s="232"/>
      <c r="BH6" s="232"/>
      <c r="BI6" s="233"/>
      <c r="BJ6" s="231">
        <v>4</v>
      </c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3"/>
      <c r="CB6" s="231">
        <v>5</v>
      </c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3"/>
      <c r="CT6" s="231">
        <v>6</v>
      </c>
      <c r="CU6" s="232"/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3"/>
      <c r="DL6" s="231">
        <v>7</v>
      </c>
      <c r="DM6" s="232"/>
      <c r="DN6" s="232"/>
      <c r="DO6" s="232"/>
      <c r="DP6" s="232"/>
      <c r="DQ6" s="232"/>
      <c r="DR6" s="232"/>
      <c r="DS6" s="232"/>
      <c r="DT6" s="232"/>
      <c r="DU6" s="232"/>
      <c r="DV6" s="232"/>
      <c r="DW6" s="232"/>
      <c r="DX6" s="232"/>
      <c r="DY6" s="232"/>
      <c r="DZ6" s="232"/>
      <c r="EA6" s="232"/>
      <c r="EB6" s="232"/>
      <c r="EC6" s="232"/>
      <c r="ED6" s="232"/>
      <c r="EE6" s="233"/>
      <c r="EF6" s="231">
        <v>8</v>
      </c>
      <c r="EG6" s="232"/>
      <c r="EH6" s="232"/>
      <c r="EI6" s="232"/>
      <c r="EJ6" s="232"/>
      <c r="EK6" s="232"/>
      <c r="EL6" s="232"/>
      <c r="EM6" s="232"/>
      <c r="EN6" s="232"/>
      <c r="EO6" s="232"/>
      <c r="EP6" s="232"/>
      <c r="EQ6" s="232"/>
      <c r="ER6" s="232"/>
      <c r="ES6" s="232"/>
      <c r="ET6" s="232"/>
      <c r="EU6" s="232"/>
      <c r="EV6" s="232"/>
      <c r="EW6" s="232"/>
      <c r="EX6" s="232"/>
      <c r="EY6" s="233"/>
      <c r="FC6" s="1"/>
    </row>
    <row r="7" spans="1:159" s="102" customFormat="1" ht="27" customHeight="1" x14ac:dyDescent="0.2">
      <c r="A7" s="24"/>
      <c r="B7" s="329" t="s">
        <v>257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30"/>
      <c r="AS7" s="241" t="s">
        <v>258</v>
      </c>
      <c r="AT7" s="242"/>
      <c r="AU7" s="242"/>
      <c r="AV7" s="242"/>
      <c r="AW7" s="242"/>
      <c r="AX7" s="242"/>
      <c r="AY7" s="242"/>
      <c r="AZ7" s="242"/>
      <c r="BA7" s="243"/>
      <c r="BB7" s="301">
        <v>5</v>
      </c>
      <c r="BC7" s="302"/>
      <c r="BD7" s="302"/>
      <c r="BE7" s="302"/>
      <c r="BF7" s="302"/>
      <c r="BG7" s="302"/>
      <c r="BH7" s="302"/>
      <c r="BI7" s="303"/>
      <c r="BJ7" s="301"/>
      <c r="BK7" s="302"/>
      <c r="BL7" s="302"/>
      <c r="BM7" s="302"/>
      <c r="BN7" s="302"/>
      <c r="BO7" s="302"/>
      <c r="BP7" s="302"/>
      <c r="BQ7" s="302"/>
      <c r="BR7" s="302"/>
      <c r="BS7" s="302"/>
      <c r="BT7" s="302"/>
      <c r="BU7" s="302"/>
      <c r="BV7" s="302"/>
      <c r="BW7" s="302"/>
      <c r="BX7" s="302"/>
      <c r="BY7" s="302"/>
      <c r="BZ7" s="302"/>
      <c r="CA7" s="303"/>
      <c r="CB7" s="301"/>
      <c r="CC7" s="302"/>
      <c r="CD7" s="302"/>
      <c r="CE7" s="302"/>
      <c r="CF7" s="302"/>
      <c r="CG7" s="302"/>
      <c r="CH7" s="302"/>
      <c r="CI7" s="302"/>
      <c r="CJ7" s="302"/>
      <c r="CK7" s="302"/>
      <c r="CL7" s="302"/>
      <c r="CM7" s="302"/>
      <c r="CN7" s="302"/>
      <c r="CO7" s="302"/>
      <c r="CP7" s="302"/>
      <c r="CQ7" s="302"/>
      <c r="CR7" s="302"/>
      <c r="CS7" s="303"/>
      <c r="CT7" s="301">
        <v>2</v>
      </c>
      <c r="CU7" s="302"/>
      <c r="CV7" s="302"/>
      <c r="CW7" s="302"/>
      <c r="CX7" s="302"/>
      <c r="CY7" s="302"/>
      <c r="CZ7" s="302"/>
      <c r="DA7" s="302"/>
      <c r="DB7" s="302"/>
      <c r="DC7" s="302"/>
      <c r="DD7" s="302"/>
      <c r="DE7" s="302"/>
      <c r="DF7" s="302"/>
      <c r="DG7" s="302"/>
      <c r="DH7" s="302"/>
      <c r="DI7" s="302"/>
      <c r="DJ7" s="302"/>
      <c r="DK7" s="303"/>
      <c r="DL7" s="301">
        <v>1</v>
      </c>
      <c r="DM7" s="302"/>
      <c r="DN7" s="302"/>
      <c r="DO7" s="302"/>
      <c r="DP7" s="302"/>
      <c r="DQ7" s="302"/>
      <c r="DR7" s="302"/>
      <c r="DS7" s="302"/>
      <c r="DT7" s="302"/>
      <c r="DU7" s="302"/>
      <c r="DV7" s="302"/>
      <c r="DW7" s="302"/>
      <c r="DX7" s="302"/>
      <c r="DY7" s="302"/>
      <c r="DZ7" s="302"/>
      <c r="EA7" s="302"/>
      <c r="EB7" s="302"/>
      <c r="EC7" s="302"/>
      <c r="ED7" s="302"/>
      <c r="EE7" s="303"/>
      <c r="EF7" s="301">
        <v>2</v>
      </c>
      <c r="EG7" s="302"/>
      <c r="EH7" s="302"/>
      <c r="EI7" s="302"/>
      <c r="EJ7" s="302"/>
      <c r="EK7" s="302"/>
      <c r="EL7" s="302"/>
      <c r="EM7" s="302"/>
      <c r="EN7" s="302"/>
      <c r="EO7" s="302"/>
      <c r="EP7" s="302"/>
      <c r="EQ7" s="302"/>
      <c r="ER7" s="302"/>
      <c r="ES7" s="302"/>
      <c r="ET7" s="302"/>
      <c r="EU7" s="302"/>
      <c r="EV7" s="302"/>
      <c r="EW7" s="302"/>
      <c r="EX7" s="302"/>
      <c r="EY7" s="303"/>
      <c r="FC7" s="1"/>
    </row>
    <row r="8" spans="1:159" s="34" customFormat="1" ht="12" customHeight="1" x14ac:dyDescent="0.2">
      <c r="A8" s="55"/>
      <c r="B8" s="331" t="s">
        <v>118</v>
      </c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2"/>
      <c r="AS8" s="317" t="s">
        <v>259</v>
      </c>
      <c r="AT8" s="318"/>
      <c r="AU8" s="318"/>
      <c r="AV8" s="318"/>
      <c r="AW8" s="318"/>
      <c r="AX8" s="318"/>
      <c r="AY8" s="318"/>
      <c r="AZ8" s="318"/>
      <c r="BA8" s="319"/>
      <c r="BB8" s="304"/>
      <c r="BC8" s="305"/>
      <c r="BD8" s="305"/>
      <c r="BE8" s="305"/>
      <c r="BF8" s="305"/>
      <c r="BG8" s="305"/>
      <c r="BH8" s="305"/>
      <c r="BI8" s="306"/>
      <c r="BJ8" s="304"/>
      <c r="BK8" s="305"/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6"/>
      <c r="CB8" s="304"/>
      <c r="CC8" s="305"/>
      <c r="CD8" s="305"/>
      <c r="CE8" s="305"/>
      <c r="CF8" s="305"/>
      <c r="CG8" s="305"/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5"/>
      <c r="CS8" s="306"/>
      <c r="CT8" s="304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5"/>
      <c r="DI8" s="305"/>
      <c r="DJ8" s="305"/>
      <c r="DK8" s="306"/>
      <c r="DL8" s="304"/>
      <c r="DM8" s="305"/>
      <c r="DN8" s="305"/>
      <c r="DO8" s="305"/>
      <c r="DP8" s="305"/>
      <c r="DQ8" s="305"/>
      <c r="DR8" s="305"/>
      <c r="DS8" s="305"/>
      <c r="DT8" s="305"/>
      <c r="DU8" s="305"/>
      <c r="DV8" s="305"/>
      <c r="DW8" s="305"/>
      <c r="DX8" s="305"/>
      <c r="DY8" s="305"/>
      <c r="DZ8" s="305"/>
      <c r="EA8" s="305"/>
      <c r="EB8" s="305"/>
      <c r="EC8" s="305"/>
      <c r="ED8" s="305"/>
      <c r="EE8" s="306"/>
      <c r="EF8" s="304"/>
      <c r="EG8" s="305"/>
      <c r="EH8" s="305"/>
      <c r="EI8" s="305"/>
      <c r="EJ8" s="305"/>
      <c r="EK8" s="305"/>
      <c r="EL8" s="305"/>
      <c r="EM8" s="305"/>
      <c r="EN8" s="305"/>
      <c r="EO8" s="305"/>
      <c r="EP8" s="305"/>
      <c r="EQ8" s="305"/>
      <c r="ER8" s="305"/>
      <c r="ES8" s="305"/>
      <c r="ET8" s="305"/>
      <c r="EU8" s="305"/>
      <c r="EV8" s="305"/>
      <c r="EW8" s="305"/>
      <c r="EX8" s="305"/>
      <c r="EY8" s="306"/>
      <c r="FC8" s="1"/>
    </row>
    <row r="9" spans="1:159" s="34" customFormat="1" ht="12" customHeight="1" x14ac:dyDescent="0.2">
      <c r="A9" s="58"/>
      <c r="B9" s="333" t="s">
        <v>88</v>
      </c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4"/>
      <c r="AS9" s="320"/>
      <c r="AT9" s="321"/>
      <c r="AU9" s="321"/>
      <c r="AV9" s="321"/>
      <c r="AW9" s="321"/>
      <c r="AX9" s="321"/>
      <c r="AY9" s="321"/>
      <c r="AZ9" s="321"/>
      <c r="BA9" s="322"/>
      <c r="BB9" s="307"/>
      <c r="BC9" s="308"/>
      <c r="BD9" s="308"/>
      <c r="BE9" s="308"/>
      <c r="BF9" s="308"/>
      <c r="BG9" s="308"/>
      <c r="BH9" s="308"/>
      <c r="BI9" s="309"/>
      <c r="BJ9" s="307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9"/>
      <c r="CB9" s="307"/>
      <c r="CC9" s="308"/>
      <c r="CD9" s="308"/>
      <c r="CE9" s="308"/>
      <c r="CF9" s="308"/>
      <c r="CG9" s="308"/>
      <c r="CH9" s="308"/>
      <c r="CI9" s="308"/>
      <c r="CJ9" s="308"/>
      <c r="CK9" s="308"/>
      <c r="CL9" s="308"/>
      <c r="CM9" s="308"/>
      <c r="CN9" s="308"/>
      <c r="CO9" s="308"/>
      <c r="CP9" s="308"/>
      <c r="CQ9" s="308"/>
      <c r="CR9" s="308"/>
      <c r="CS9" s="309"/>
      <c r="CT9" s="307"/>
      <c r="CU9" s="308"/>
      <c r="CV9" s="308"/>
      <c r="CW9" s="308"/>
      <c r="CX9" s="308"/>
      <c r="CY9" s="308"/>
      <c r="CZ9" s="308"/>
      <c r="DA9" s="308"/>
      <c r="DB9" s="308"/>
      <c r="DC9" s="308"/>
      <c r="DD9" s="308"/>
      <c r="DE9" s="308"/>
      <c r="DF9" s="308"/>
      <c r="DG9" s="308"/>
      <c r="DH9" s="308"/>
      <c r="DI9" s="308"/>
      <c r="DJ9" s="308"/>
      <c r="DK9" s="309"/>
      <c r="DL9" s="307"/>
      <c r="DM9" s="308"/>
      <c r="DN9" s="308"/>
      <c r="DO9" s="308"/>
      <c r="DP9" s="308"/>
      <c r="DQ9" s="308"/>
      <c r="DR9" s="308"/>
      <c r="DS9" s="308"/>
      <c r="DT9" s="308"/>
      <c r="DU9" s="308"/>
      <c r="DV9" s="308"/>
      <c r="DW9" s="308"/>
      <c r="DX9" s="308"/>
      <c r="DY9" s="308"/>
      <c r="DZ9" s="308"/>
      <c r="EA9" s="308"/>
      <c r="EB9" s="308"/>
      <c r="EC9" s="308"/>
      <c r="ED9" s="308"/>
      <c r="EE9" s="309"/>
      <c r="EF9" s="307"/>
      <c r="EG9" s="308"/>
      <c r="EH9" s="308"/>
      <c r="EI9" s="308"/>
      <c r="EJ9" s="308"/>
      <c r="EK9" s="308"/>
      <c r="EL9" s="308"/>
      <c r="EM9" s="308"/>
      <c r="EN9" s="308"/>
      <c r="EO9" s="308"/>
      <c r="EP9" s="308"/>
      <c r="EQ9" s="308"/>
      <c r="ER9" s="308"/>
      <c r="ES9" s="308"/>
      <c r="ET9" s="308"/>
      <c r="EU9" s="308"/>
      <c r="EV9" s="308"/>
      <c r="EW9" s="308"/>
      <c r="EX9" s="308"/>
      <c r="EY9" s="309"/>
      <c r="FC9" s="227"/>
    </row>
    <row r="10" spans="1:159" s="34" customFormat="1" ht="12" customHeight="1" x14ac:dyDescent="0.2">
      <c r="A10" s="55"/>
      <c r="B10" s="327" t="s">
        <v>134</v>
      </c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27"/>
      <c r="AR10" s="328"/>
      <c r="AS10" s="317" t="s">
        <v>260</v>
      </c>
      <c r="AT10" s="318"/>
      <c r="AU10" s="318"/>
      <c r="AV10" s="318"/>
      <c r="AW10" s="318"/>
      <c r="AX10" s="318"/>
      <c r="AY10" s="318"/>
      <c r="AZ10" s="318"/>
      <c r="BA10" s="319"/>
      <c r="BB10" s="304"/>
      <c r="BC10" s="305"/>
      <c r="BD10" s="305"/>
      <c r="BE10" s="305"/>
      <c r="BF10" s="305"/>
      <c r="BG10" s="305"/>
      <c r="BH10" s="305"/>
      <c r="BI10" s="306"/>
      <c r="BJ10" s="304"/>
      <c r="BK10" s="305"/>
      <c r="BL10" s="305"/>
      <c r="BM10" s="305"/>
      <c r="BN10" s="305"/>
      <c r="BO10" s="305"/>
      <c r="BP10" s="305"/>
      <c r="BQ10" s="305"/>
      <c r="BR10" s="305"/>
      <c r="BS10" s="305"/>
      <c r="BT10" s="305"/>
      <c r="BU10" s="305"/>
      <c r="BV10" s="305"/>
      <c r="BW10" s="305"/>
      <c r="BX10" s="305"/>
      <c r="BY10" s="305"/>
      <c r="BZ10" s="305"/>
      <c r="CA10" s="306"/>
      <c r="CB10" s="304"/>
      <c r="CC10" s="305"/>
      <c r="CD10" s="305"/>
      <c r="CE10" s="305"/>
      <c r="CF10" s="305"/>
      <c r="CG10" s="305"/>
      <c r="CH10" s="305"/>
      <c r="CI10" s="305"/>
      <c r="CJ10" s="305"/>
      <c r="CK10" s="305"/>
      <c r="CL10" s="305"/>
      <c r="CM10" s="305"/>
      <c r="CN10" s="305"/>
      <c r="CO10" s="305"/>
      <c r="CP10" s="305"/>
      <c r="CQ10" s="305"/>
      <c r="CR10" s="305"/>
      <c r="CS10" s="306"/>
      <c r="CT10" s="304"/>
      <c r="CU10" s="305"/>
      <c r="CV10" s="305"/>
      <c r="CW10" s="305"/>
      <c r="CX10" s="305"/>
      <c r="CY10" s="305"/>
      <c r="CZ10" s="305"/>
      <c r="DA10" s="305"/>
      <c r="DB10" s="305"/>
      <c r="DC10" s="305"/>
      <c r="DD10" s="305"/>
      <c r="DE10" s="305"/>
      <c r="DF10" s="305"/>
      <c r="DG10" s="305"/>
      <c r="DH10" s="305"/>
      <c r="DI10" s="305"/>
      <c r="DJ10" s="305"/>
      <c r="DK10" s="306"/>
      <c r="DL10" s="304"/>
      <c r="DM10" s="305"/>
      <c r="DN10" s="305"/>
      <c r="DO10" s="305"/>
      <c r="DP10" s="305"/>
      <c r="DQ10" s="305"/>
      <c r="DR10" s="305"/>
      <c r="DS10" s="305"/>
      <c r="DT10" s="305"/>
      <c r="DU10" s="305"/>
      <c r="DV10" s="305"/>
      <c r="DW10" s="305"/>
      <c r="DX10" s="305"/>
      <c r="DY10" s="305"/>
      <c r="DZ10" s="305"/>
      <c r="EA10" s="305"/>
      <c r="EB10" s="305"/>
      <c r="EC10" s="305"/>
      <c r="ED10" s="305"/>
      <c r="EE10" s="306"/>
      <c r="EF10" s="304"/>
      <c r="EG10" s="305"/>
      <c r="EH10" s="305"/>
      <c r="EI10" s="305"/>
      <c r="EJ10" s="305"/>
      <c r="EK10" s="305"/>
      <c r="EL10" s="305"/>
      <c r="EM10" s="305"/>
      <c r="EN10" s="305"/>
      <c r="EO10" s="305"/>
      <c r="EP10" s="305"/>
      <c r="EQ10" s="305"/>
      <c r="ER10" s="305"/>
      <c r="ES10" s="305"/>
      <c r="ET10" s="305"/>
      <c r="EU10" s="305"/>
      <c r="EV10" s="305"/>
      <c r="EW10" s="305"/>
      <c r="EX10" s="305"/>
      <c r="EY10" s="306"/>
      <c r="FC10" s="227"/>
    </row>
    <row r="11" spans="1:159" s="34" customFormat="1" ht="12" customHeight="1" x14ac:dyDescent="0.2">
      <c r="A11" s="58"/>
      <c r="B11" s="323" t="s">
        <v>98</v>
      </c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4"/>
      <c r="AS11" s="320"/>
      <c r="AT11" s="321"/>
      <c r="AU11" s="321"/>
      <c r="AV11" s="321"/>
      <c r="AW11" s="321"/>
      <c r="AX11" s="321"/>
      <c r="AY11" s="321"/>
      <c r="AZ11" s="321"/>
      <c r="BA11" s="322"/>
      <c r="BB11" s="307"/>
      <c r="BC11" s="308"/>
      <c r="BD11" s="308"/>
      <c r="BE11" s="308"/>
      <c r="BF11" s="308"/>
      <c r="BG11" s="308"/>
      <c r="BH11" s="308"/>
      <c r="BI11" s="309"/>
      <c r="BJ11" s="307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9"/>
      <c r="CB11" s="307"/>
      <c r="CC11" s="308"/>
      <c r="CD11" s="308"/>
      <c r="CE11" s="308"/>
      <c r="CF11" s="308"/>
      <c r="CG11" s="308"/>
      <c r="CH11" s="308"/>
      <c r="CI11" s="308"/>
      <c r="CJ11" s="308"/>
      <c r="CK11" s="308"/>
      <c r="CL11" s="308"/>
      <c r="CM11" s="308"/>
      <c r="CN11" s="308"/>
      <c r="CO11" s="308"/>
      <c r="CP11" s="308"/>
      <c r="CQ11" s="308"/>
      <c r="CR11" s="308"/>
      <c r="CS11" s="309"/>
      <c r="CT11" s="307"/>
      <c r="CU11" s="308"/>
      <c r="CV11" s="308"/>
      <c r="CW11" s="308"/>
      <c r="CX11" s="308"/>
      <c r="CY11" s="308"/>
      <c r="CZ11" s="308"/>
      <c r="DA11" s="308"/>
      <c r="DB11" s="308"/>
      <c r="DC11" s="308"/>
      <c r="DD11" s="308"/>
      <c r="DE11" s="308"/>
      <c r="DF11" s="308"/>
      <c r="DG11" s="308"/>
      <c r="DH11" s="308"/>
      <c r="DI11" s="308"/>
      <c r="DJ11" s="308"/>
      <c r="DK11" s="309"/>
      <c r="DL11" s="307"/>
      <c r="DM11" s="308"/>
      <c r="DN11" s="308"/>
      <c r="DO11" s="308"/>
      <c r="DP11" s="308"/>
      <c r="DQ11" s="308"/>
      <c r="DR11" s="308"/>
      <c r="DS11" s="308"/>
      <c r="DT11" s="308"/>
      <c r="DU11" s="308"/>
      <c r="DV11" s="308"/>
      <c r="DW11" s="308"/>
      <c r="DX11" s="308"/>
      <c r="DY11" s="308"/>
      <c r="DZ11" s="308"/>
      <c r="EA11" s="308"/>
      <c r="EB11" s="308"/>
      <c r="EC11" s="308"/>
      <c r="ED11" s="308"/>
      <c r="EE11" s="309"/>
      <c r="EF11" s="307"/>
      <c r="EG11" s="308"/>
      <c r="EH11" s="308"/>
      <c r="EI11" s="308"/>
      <c r="EJ11" s="308"/>
      <c r="EK11" s="308"/>
      <c r="EL11" s="308"/>
      <c r="EM11" s="308"/>
      <c r="EN11" s="308"/>
      <c r="EO11" s="308"/>
      <c r="EP11" s="308"/>
      <c r="EQ11" s="308"/>
      <c r="ER11" s="308"/>
      <c r="ES11" s="308"/>
      <c r="ET11" s="308"/>
      <c r="EU11" s="308"/>
      <c r="EV11" s="308"/>
      <c r="EW11" s="308"/>
      <c r="EX11" s="308"/>
      <c r="EY11" s="309"/>
      <c r="FC11" s="70"/>
    </row>
    <row r="12" spans="1:159" s="34" customFormat="1" ht="12.75" customHeight="1" x14ac:dyDescent="0.2">
      <c r="A12" s="57"/>
      <c r="B12" s="313" t="s">
        <v>99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4"/>
      <c r="AS12" s="241" t="s">
        <v>262</v>
      </c>
      <c r="AT12" s="242"/>
      <c r="AU12" s="242"/>
      <c r="AV12" s="242"/>
      <c r="AW12" s="242"/>
      <c r="AX12" s="242"/>
      <c r="AY12" s="242"/>
      <c r="AZ12" s="242"/>
      <c r="BA12" s="243"/>
      <c r="BB12" s="301"/>
      <c r="BC12" s="302"/>
      <c r="BD12" s="302"/>
      <c r="BE12" s="302"/>
      <c r="BF12" s="302"/>
      <c r="BG12" s="302"/>
      <c r="BH12" s="302"/>
      <c r="BI12" s="303"/>
      <c r="BJ12" s="301"/>
      <c r="BK12" s="302"/>
      <c r="BL12" s="302"/>
      <c r="BM12" s="302"/>
      <c r="BN12" s="302"/>
      <c r="BO12" s="302"/>
      <c r="BP12" s="302"/>
      <c r="BQ12" s="302"/>
      <c r="BR12" s="302"/>
      <c r="BS12" s="302"/>
      <c r="BT12" s="302"/>
      <c r="BU12" s="302"/>
      <c r="BV12" s="302"/>
      <c r="BW12" s="302"/>
      <c r="BX12" s="302"/>
      <c r="BY12" s="302"/>
      <c r="BZ12" s="302"/>
      <c r="CA12" s="303"/>
      <c r="CB12" s="301"/>
      <c r="CC12" s="302"/>
      <c r="CD12" s="302"/>
      <c r="CE12" s="302"/>
      <c r="CF12" s="302"/>
      <c r="CG12" s="302"/>
      <c r="CH12" s="302"/>
      <c r="CI12" s="302"/>
      <c r="CJ12" s="302"/>
      <c r="CK12" s="302"/>
      <c r="CL12" s="302"/>
      <c r="CM12" s="302"/>
      <c r="CN12" s="302"/>
      <c r="CO12" s="302"/>
      <c r="CP12" s="302"/>
      <c r="CQ12" s="302"/>
      <c r="CR12" s="302"/>
      <c r="CS12" s="303"/>
      <c r="CT12" s="301"/>
      <c r="CU12" s="302"/>
      <c r="CV12" s="302"/>
      <c r="CW12" s="302"/>
      <c r="CX12" s="302"/>
      <c r="CY12" s="302"/>
      <c r="CZ12" s="302"/>
      <c r="DA12" s="302"/>
      <c r="DB12" s="302"/>
      <c r="DC12" s="302"/>
      <c r="DD12" s="302"/>
      <c r="DE12" s="302"/>
      <c r="DF12" s="302"/>
      <c r="DG12" s="302"/>
      <c r="DH12" s="302"/>
      <c r="DI12" s="302"/>
      <c r="DJ12" s="302"/>
      <c r="DK12" s="303"/>
      <c r="DL12" s="301"/>
      <c r="DM12" s="302"/>
      <c r="DN12" s="302"/>
      <c r="DO12" s="302"/>
      <c r="DP12" s="302"/>
      <c r="DQ12" s="302"/>
      <c r="DR12" s="302"/>
      <c r="DS12" s="302"/>
      <c r="DT12" s="302"/>
      <c r="DU12" s="302"/>
      <c r="DV12" s="302"/>
      <c r="DW12" s="302"/>
      <c r="DX12" s="302"/>
      <c r="DY12" s="302"/>
      <c r="DZ12" s="302"/>
      <c r="EA12" s="302"/>
      <c r="EB12" s="302"/>
      <c r="EC12" s="302"/>
      <c r="ED12" s="302"/>
      <c r="EE12" s="303"/>
      <c r="EF12" s="301"/>
      <c r="EG12" s="302"/>
      <c r="EH12" s="302"/>
      <c r="EI12" s="302"/>
      <c r="EJ12" s="302"/>
      <c r="EK12" s="302"/>
      <c r="EL12" s="302"/>
      <c r="EM12" s="302"/>
      <c r="EN12" s="302"/>
      <c r="EO12" s="302"/>
      <c r="EP12" s="302"/>
      <c r="EQ12" s="302"/>
      <c r="ER12" s="302"/>
      <c r="ES12" s="302"/>
      <c r="ET12" s="302"/>
      <c r="EU12" s="302"/>
      <c r="EV12" s="302"/>
      <c r="EW12" s="302"/>
      <c r="EX12" s="302"/>
      <c r="EY12" s="303"/>
      <c r="FC12" s="1"/>
    </row>
    <row r="13" spans="1:159" s="34" customFormat="1" ht="12.75" customHeight="1" x14ac:dyDescent="0.2">
      <c r="A13" s="57"/>
      <c r="B13" s="315" t="s">
        <v>261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6"/>
      <c r="AS13" s="241" t="s">
        <v>263</v>
      </c>
      <c r="AT13" s="242"/>
      <c r="AU13" s="242"/>
      <c r="AV13" s="242"/>
      <c r="AW13" s="242"/>
      <c r="AX13" s="242"/>
      <c r="AY13" s="242"/>
      <c r="AZ13" s="242"/>
      <c r="BA13" s="243"/>
      <c r="BB13" s="301"/>
      <c r="BC13" s="302"/>
      <c r="BD13" s="302"/>
      <c r="BE13" s="302"/>
      <c r="BF13" s="302"/>
      <c r="BG13" s="302"/>
      <c r="BH13" s="302"/>
      <c r="BI13" s="303"/>
      <c r="BJ13" s="301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302"/>
      <c r="BW13" s="302"/>
      <c r="BX13" s="302"/>
      <c r="BY13" s="302"/>
      <c r="BZ13" s="302"/>
      <c r="CA13" s="303"/>
      <c r="CB13" s="301"/>
      <c r="CC13" s="302"/>
      <c r="CD13" s="302"/>
      <c r="CE13" s="302"/>
      <c r="CF13" s="302"/>
      <c r="CG13" s="302"/>
      <c r="CH13" s="302"/>
      <c r="CI13" s="302"/>
      <c r="CJ13" s="302"/>
      <c r="CK13" s="302"/>
      <c r="CL13" s="302"/>
      <c r="CM13" s="302"/>
      <c r="CN13" s="302"/>
      <c r="CO13" s="302"/>
      <c r="CP13" s="302"/>
      <c r="CQ13" s="302"/>
      <c r="CR13" s="302"/>
      <c r="CS13" s="303"/>
      <c r="CT13" s="301"/>
      <c r="CU13" s="302"/>
      <c r="CV13" s="302"/>
      <c r="CW13" s="302"/>
      <c r="CX13" s="302"/>
      <c r="CY13" s="302"/>
      <c r="CZ13" s="302"/>
      <c r="DA13" s="302"/>
      <c r="DB13" s="302"/>
      <c r="DC13" s="302"/>
      <c r="DD13" s="302"/>
      <c r="DE13" s="302"/>
      <c r="DF13" s="302"/>
      <c r="DG13" s="302"/>
      <c r="DH13" s="302"/>
      <c r="DI13" s="302"/>
      <c r="DJ13" s="302"/>
      <c r="DK13" s="303"/>
      <c r="DL13" s="301"/>
      <c r="DM13" s="302"/>
      <c r="DN13" s="302"/>
      <c r="DO13" s="302"/>
      <c r="DP13" s="302"/>
      <c r="DQ13" s="302"/>
      <c r="DR13" s="302"/>
      <c r="DS13" s="302"/>
      <c r="DT13" s="302"/>
      <c r="DU13" s="302"/>
      <c r="DV13" s="302"/>
      <c r="DW13" s="302"/>
      <c r="DX13" s="302"/>
      <c r="DY13" s="302"/>
      <c r="DZ13" s="302"/>
      <c r="EA13" s="302"/>
      <c r="EB13" s="302"/>
      <c r="EC13" s="302"/>
      <c r="ED13" s="302"/>
      <c r="EE13" s="303"/>
      <c r="EF13" s="301"/>
      <c r="EG13" s="302"/>
      <c r="EH13" s="302"/>
      <c r="EI13" s="302"/>
      <c r="EJ13" s="302"/>
      <c r="EK13" s="302"/>
      <c r="EL13" s="302"/>
      <c r="EM13" s="302"/>
      <c r="EN13" s="302"/>
      <c r="EO13" s="302"/>
      <c r="EP13" s="302"/>
      <c r="EQ13" s="302"/>
      <c r="ER13" s="302"/>
      <c r="ES13" s="302"/>
      <c r="ET13" s="302"/>
      <c r="EU13" s="302"/>
      <c r="EV13" s="302"/>
      <c r="EW13" s="302"/>
      <c r="EX13" s="302"/>
      <c r="EY13" s="303"/>
      <c r="FC13" s="70"/>
    </row>
    <row r="14" spans="1:159" s="34" customFormat="1" ht="12.75" customHeight="1" x14ac:dyDescent="0.2">
      <c r="A14" s="57"/>
      <c r="B14" s="313" t="s">
        <v>100</v>
      </c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4"/>
      <c r="AS14" s="241" t="s">
        <v>264</v>
      </c>
      <c r="AT14" s="242"/>
      <c r="AU14" s="242"/>
      <c r="AV14" s="242"/>
      <c r="AW14" s="242"/>
      <c r="AX14" s="242"/>
      <c r="AY14" s="242"/>
      <c r="AZ14" s="242"/>
      <c r="BA14" s="243"/>
      <c r="BB14" s="301"/>
      <c r="BC14" s="302"/>
      <c r="BD14" s="302"/>
      <c r="BE14" s="302"/>
      <c r="BF14" s="302"/>
      <c r="BG14" s="302"/>
      <c r="BH14" s="302"/>
      <c r="BI14" s="303"/>
      <c r="BJ14" s="301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3"/>
      <c r="CB14" s="301"/>
      <c r="CC14" s="302"/>
      <c r="CD14" s="302"/>
      <c r="CE14" s="302"/>
      <c r="CF14" s="302"/>
      <c r="CG14" s="302"/>
      <c r="CH14" s="302"/>
      <c r="CI14" s="302"/>
      <c r="CJ14" s="302"/>
      <c r="CK14" s="302"/>
      <c r="CL14" s="302"/>
      <c r="CM14" s="302"/>
      <c r="CN14" s="302"/>
      <c r="CO14" s="302"/>
      <c r="CP14" s="302"/>
      <c r="CQ14" s="302"/>
      <c r="CR14" s="302"/>
      <c r="CS14" s="303"/>
      <c r="CT14" s="301"/>
      <c r="CU14" s="302"/>
      <c r="CV14" s="302"/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3"/>
      <c r="DL14" s="301"/>
      <c r="DM14" s="302"/>
      <c r="DN14" s="302"/>
      <c r="DO14" s="302"/>
      <c r="DP14" s="302"/>
      <c r="DQ14" s="302"/>
      <c r="DR14" s="302"/>
      <c r="DS14" s="302"/>
      <c r="DT14" s="302"/>
      <c r="DU14" s="302"/>
      <c r="DV14" s="302"/>
      <c r="DW14" s="302"/>
      <c r="DX14" s="302"/>
      <c r="DY14" s="302"/>
      <c r="DZ14" s="302"/>
      <c r="EA14" s="302"/>
      <c r="EB14" s="302"/>
      <c r="EC14" s="302"/>
      <c r="ED14" s="302"/>
      <c r="EE14" s="303"/>
      <c r="EF14" s="301"/>
      <c r="EG14" s="302"/>
      <c r="EH14" s="302"/>
      <c r="EI14" s="302"/>
      <c r="EJ14" s="302"/>
      <c r="EK14" s="302"/>
      <c r="EL14" s="302"/>
      <c r="EM14" s="302"/>
      <c r="EN14" s="302"/>
      <c r="EO14" s="302"/>
      <c r="EP14" s="302"/>
      <c r="EQ14" s="302"/>
      <c r="ER14" s="302"/>
      <c r="ES14" s="302"/>
      <c r="ET14" s="302"/>
      <c r="EU14" s="302"/>
      <c r="EV14" s="302"/>
      <c r="EW14" s="302"/>
      <c r="EX14" s="302"/>
      <c r="EY14" s="303"/>
      <c r="FC14" s="49"/>
    </row>
    <row r="15" spans="1:159" s="34" customFormat="1" ht="12.75" customHeight="1" x14ac:dyDescent="0.2">
      <c r="A15" s="57"/>
      <c r="B15" s="313" t="s">
        <v>101</v>
      </c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4"/>
      <c r="AS15" s="241" t="s">
        <v>265</v>
      </c>
      <c r="AT15" s="242"/>
      <c r="AU15" s="242"/>
      <c r="AV15" s="242"/>
      <c r="AW15" s="242"/>
      <c r="AX15" s="242"/>
      <c r="AY15" s="242"/>
      <c r="AZ15" s="242"/>
      <c r="BA15" s="243"/>
      <c r="BB15" s="301"/>
      <c r="BC15" s="302"/>
      <c r="BD15" s="302"/>
      <c r="BE15" s="302"/>
      <c r="BF15" s="302"/>
      <c r="BG15" s="302"/>
      <c r="BH15" s="302"/>
      <c r="BI15" s="303"/>
      <c r="BJ15" s="301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3"/>
      <c r="CB15" s="301"/>
      <c r="CC15" s="302"/>
      <c r="CD15" s="302"/>
      <c r="CE15" s="302"/>
      <c r="CF15" s="302"/>
      <c r="CG15" s="302"/>
      <c r="CH15" s="302"/>
      <c r="CI15" s="302"/>
      <c r="CJ15" s="302"/>
      <c r="CK15" s="302"/>
      <c r="CL15" s="302"/>
      <c r="CM15" s="302"/>
      <c r="CN15" s="302"/>
      <c r="CO15" s="302"/>
      <c r="CP15" s="302"/>
      <c r="CQ15" s="302"/>
      <c r="CR15" s="302"/>
      <c r="CS15" s="303"/>
      <c r="CT15" s="301"/>
      <c r="CU15" s="302"/>
      <c r="CV15" s="302"/>
      <c r="CW15" s="302"/>
      <c r="CX15" s="302"/>
      <c r="CY15" s="302"/>
      <c r="CZ15" s="302"/>
      <c r="DA15" s="302"/>
      <c r="DB15" s="302"/>
      <c r="DC15" s="302"/>
      <c r="DD15" s="302"/>
      <c r="DE15" s="302"/>
      <c r="DF15" s="302"/>
      <c r="DG15" s="302"/>
      <c r="DH15" s="302"/>
      <c r="DI15" s="302"/>
      <c r="DJ15" s="302"/>
      <c r="DK15" s="303"/>
      <c r="DL15" s="301"/>
      <c r="DM15" s="302"/>
      <c r="DN15" s="302"/>
      <c r="DO15" s="302"/>
      <c r="DP15" s="302"/>
      <c r="DQ15" s="302"/>
      <c r="DR15" s="302"/>
      <c r="DS15" s="302"/>
      <c r="DT15" s="302"/>
      <c r="DU15" s="302"/>
      <c r="DV15" s="302"/>
      <c r="DW15" s="302"/>
      <c r="DX15" s="302"/>
      <c r="DY15" s="302"/>
      <c r="DZ15" s="302"/>
      <c r="EA15" s="302"/>
      <c r="EB15" s="302"/>
      <c r="EC15" s="302"/>
      <c r="ED15" s="302"/>
      <c r="EE15" s="303"/>
      <c r="EF15" s="301"/>
      <c r="EG15" s="302"/>
      <c r="EH15" s="302"/>
      <c r="EI15" s="302"/>
      <c r="EJ15" s="302"/>
      <c r="EK15" s="302"/>
      <c r="EL15" s="302"/>
      <c r="EM15" s="302"/>
      <c r="EN15" s="302"/>
      <c r="EO15" s="302"/>
      <c r="EP15" s="302"/>
      <c r="EQ15" s="302"/>
      <c r="ER15" s="302"/>
      <c r="ES15" s="302"/>
      <c r="ET15" s="302"/>
      <c r="EU15" s="302"/>
      <c r="EV15" s="302"/>
      <c r="EW15" s="302"/>
      <c r="EX15" s="302"/>
      <c r="EY15" s="303"/>
      <c r="FC15" s="50"/>
    </row>
    <row r="16" spans="1:159" s="34" customFormat="1" ht="12.75" customHeight="1" x14ac:dyDescent="0.2">
      <c r="A16" s="57"/>
      <c r="B16" s="313" t="s">
        <v>102</v>
      </c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4"/>
      <c r="AS16" s="241" t="s">
        <v>266</v>
      </c>
      <c r="AT16" s="242"/>
      <c r="AU16" s="242"/>
      <c r="AV16" s="242"/>
      <c r="AW16" s="242"/>
      <c r="AX16" s="242"/>
      <c r="AY16" s="242"/>
      <c r="AZ16" s="242"/>
      <c r="BA16" s="243"/>
      <c r="BB16" s="301"/>
      <c r="BC16" s="302"/>
      <c r="BD16" s="302"/>
      <c r="BE16" s="302"/>
      <c r="BF16" s="302"/>
      <c r="BG16" s="302"/>
      <c r="BH16" s="302"/>
      <c r="BI16" s="303"/>
      <c r="BJ16" s="301"/>
      <c r="BK16" s="302"/>
      <c r="BL16" s="302"/>
      <c r="BM16" s="302"/>
      <c r="BN16" s="302"/>
      <c r="BO16" s="302"/>
      <c r="BP16" s="302"/>
      <c r="BQ16" s="302"/>
      <c r="BR16" s="302"/>
      <c r="BS16" s="302"/>
      <c r="BT16" s="302"/>
      <c r="BU16" s="302"/>
      <c r="BV16" s="302"/>
      <c r="BW16" s="302"/>
      <c r="BX16" s="302"/>
      <c r="BY16" s="302"/>
      <c r="BZ16" s="302"/>
      <c r="CA16" s="303"/>
      <c r="CB16" s="301"/>
      <c r="CC16" s="302"/>
      <c r="CD16" s="302"/>
      <c r="CE16" s="302"/>
      <c r="CF16" s="302"/>
      <c r="CG16" s="302"/>
      <c r="CH16" s="302"/>
      <c r="CI16" s="302"/>
      <c r="CJ16" s="302"/>
      <c r="CK16" s="302"/>
      <c r="CL16" s="302"/>
      <c r="CM16" s="302"/>
      <c r="CN16" s="302"/>
      <c r="CO16" s="302"/>
      <c r="CP16" s="302"/>
      <c r="CQ16" s="302"/>
      <c r="CR16" s="302"/>
      <c r="CS16" s="303"/>
      <c r="CT16" s="301"/>
      <c r="CU16" s="302"/>
      <c r="CV16" s="302"/>
      <c r="CW16" s="302"/>
      <c r="CX16" s="302"/>
      <c r="CY16" s="302"/>
      <c r="CZ16" s="302"/>
      <c r="DA16" s="302"/>
      <c r="DB16" s="302"/>
      <c r="DC16" s="302"/>
      <c r="DD16" s="302"/>
      <c r="DE16" s="302"/>
      <c r="DF16" s="302"/>
      <c r="DG16" s="302"/>
      <c r="DH16" s="302"/>
      <c r="DI16" s="302"/>
      <c r="DJ16" s="302"/>
      <c r="DK16" s="303"/>
      <c r="DL16" s="301"/>
      <c r="DM16" s="302"/>
      <c r="DN16" s="302"/>
      <c r="DO16" s="302"/>
      <c r="DP16" s="302"/>
      <c r="DQ16" s="302"/>
      <c r="DR16" s="302"/>
      <c r="DS16" s="302"/>
      <c r="DT16" s="302"/>
      <c r="DU16" s="302"/>
      <c r="DV16" s="302"/>
      <c r="DW16" s="302"/>
      <c r="DX16" s="302"/>
      <c r="DY16" s="302"/>
      <c r="DZ16" s="302"/>
      <c r="EA16" s="302"/>
      <c r="EB16" s="302"/>
      <c r="EC16" s="302"/>
      <c r="ED16" s="302"/>
      <c r="EE16" s="303"/>
      <c r="EF16" s="301"/>
      <c r="EG16" s="302"/>
      <c r="EH16" s="302"/>
      <c r="EI16" s="302"/>
      <c r="EJ16" s="302"/>
      <c r="EK16" s="302"/>
      <c r="EL16" s="302"/>
      <c r="EM16" s="302"/>
      <c r="EN16" s="302"/>
      <c r="EO16" s="302"/>
      <c r="EP16" s="302"/>
      <c r="EQ16" s="302"/>
      <c r="ER16" s="302"/>
      <c r="ES16" s="302"/>
      <c r="ET16" s="302"/>
      <c r="EU16" s="302"/>
      <c r="EV16" s="302"/>
      <c r="EW16" s="302"/>
      <c r="EX16" s="302"/>
      <c r="EY16" s="303"/>
      <c r="FC16" s="1"/>
    </row>
    <row r="17" spans="1:159" s="34" customFormat="1" ht="25.5" customHeight="1" x14ac:dyDescent="0.2">
      <c r="A17" s="57"/>
      <c r="B17" s="315" t="s">
        <v>268</v>
      </c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6"/>
      <c r="AS17" s="241" t="s">
        <v>267</v>
      </c>
      <c r="AT17" s="242"/>
      <c r="AU17" s="242"/>
      <c r="AV17" s="242"/>
      <c r="AW17" s="242"/>
      <c r="AX17" s="242"/>
      <c r="AY17" s="242"/>
      <c r="AZ17" s="242"/>
      <c r="BA17" s="243"/>
      <c r="BB17" s="301"/>
      <c r="BC17" s="302"/>
      <c r="BD17" s="302"/>
      <c r="BE17" s="302"/>
      <c r="BF17" s="302"/>
      <c r="BG17" s="302"/>
      <c r="BH17" s="302"/>
      <c r="BI17" s="303"/>
      <c r="BJ17" s="301"/>
      <c r="BK17" s="302"/>
      <c r="BL17" s="302"/>
      <c r="BM17" s="302"/>
      <c r="BN17" s="302"/>
      <c r="BO17" s="302"/>
      <c r="BP17" s="302"/>
      <c r="BQ17" s="302"/>
      <c r="BR17" s="302"/>
      <c r="BS17" s="302"/>
      <c r="BT17" s="302"/>
      <c r="BU17" s="302"/>
      <c r="BV17" s="302"/>
      <c r="BW17" s="302"/>
      <c r="BX17" s="302"/>
      <c r="BY17" s="302"/>
      <c r="BZ17" s="302"/>
      <c r="CA17" s="303"/>
      <c r="CB17" s="301"/>
      <c r="CC17" s="302"/>
      <c r="CD17" s="302"/>
      <c r="CE17" s="302"/>
      <c r="CF17" s="302"/>
      <c r="CG17" s="302"/>
      <c r="CH17" s="302"/>
      <c r="CI17" s="302"/>
      <c r="CJ17" s="302"/>
      <c r="CK17" s="302"/>
      <c r="CL17" s="302"/>
      <c r="CM17" s="302"/>
      <c r="CN17" s="302"/>
      <c r="CO17" s="302"/>
      <c r="CP17" s="302"/>
      <c r="CQ17" s="302"/>
      <c r="CR17" s="302"/>
      <c r="CS17" s="303"/>
      <c r="CT17" s="301"/>
      <c r="CU17" s="302"/>
      <c r="CV17" s="302"/>
      <c r="CW17" s="302"/>
      <c r="CX17" s="302"/>
      <c r="CY17" s="302"/>
      <c r="CZ17" s="302"/>
      <c r="DA17" s="302"/>
      <c r="DB17" s="302"/>
      <c r="DC17" s="302"/>
      <c r="DD17" s="302"/>
      <c r="DE17" s="302"/>
      <c r="DF17" s="302"/>
      <c r="DG17" s="302"/>
      <c r="DH17" s="302"/>
      <c r="DI17" s="302"/>
      <c r="DJ17" s="302"/>
      <c r="DK17" s="303"/>
      <c r="DL17" s="301"/>
      <c r="DM17" s="302"/>
      <c r="DN17" s="302"/>
      <c r="DO17" s="302"/>
      <c r="DP17" s="302"/>
      <c r="DQ17" s="302"/>
      <c r="DR17" s="302"/>
      <c r="DS17" s="302"/>
      <c r="DT17" s="302"/>
      <c r="DU17" s="302"/>
      <c r="DV17" s="302"/>
      <c r="DW17" s="302"/>
      <c r="DX17" s="302"/>
      <c r="DY17" s="302"/>
      <c r="DZ17" s="302"/>
      <c r="EA17" s="302"/>
      <c r="EB17" s="302"/>
      <c r="EC17" s="302"/>
      <c r="ED17" s="302"/>
      <c r="EE17" s="303"/>
      <c r="EF17" s="301"/>
      <c r="EG17" s="302"/>
      <c r="EH17" s="302"/>
      <c r="EI17" s="302"/>
      <c r="EJ17" s="302"/>
      <c r="EK17" s="302"/>
      <c r="EL17" s="302"/>
      <c r="EM17" s="302"/>
      <c r="EN17" s="302"/>
      <c r="EO17" s="302"/>
      <c r="EP17" s="302"/>
      <c r="EQ17" s="302"/>
      <c r="ER17" s="302"/>
      <c r="ES17" s="302"/>
      <c r="ET17" s="302"/>
      <c r="EU17" s="302"/>
      <c r="EV17" s="302"/>
      <c r="EW17" s="302"/>
      <c r="EX17" s="302"/>
      <c r="EY17" s="303"/>
      <c r="FC17" s="1"/>
    </row>
    <row r="18" spans="1:159" s="34" customFormat="1" ht="25.5" customHeight="1" x14ac:dyDescent="0.2">
      <c r="A18" s="57"/>
      <c r="B18" s="313" t="s">
        <v>103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4"/>
      <c r="AS18" s="241" t="s">
        <v>269</v>
      </c>
      <c r="AT18" s="242"/>
      <c r="AU18" s="242"/>
      <c r="AV18" s="242"/>
      <c r="AW18" s="242"/>
      <c r="AX18" s="242"/>
      <c r="AY18" s="242"/>
      <c r="AZ18" s="242"/>
      <c r="BA18" s="243"/>
      <c r="BB18" s="301"/>
      <c r="BC18" s="302"/>
      <c r="BD18" s="302"/>
      <c r="BE18" s="302"/>
      <c r="BF18" s="302"/>
      <c r="BG18" s="302"/>
      <c r="BH18" s="302"/>
      <c r="BI18" s="303"/>
      <c r="BJ18" s="301"/>
      <c r="BK18" s="302"/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2"/>
      <c r="BW18" s="302"/>
      <c r="BX18" s="302"/>
      <c r="BY18" s="302"/>
      <c r="BZ18" s="302"/>
      <c r="CA18" s="303"/>
      <c r="CB18" s="301"/>
      <c r="CC18" s="302"/>
      <c r="CD18" s="302"/>
      <c r="CE18" s="302"/>
      <c r="CF18" s="302"/>
      <c r="CG18" s="302"/>
      <c r="CH18" s="302"/>
      <c r="CI18" s="302"/>
      <c r="CJ18" s="302"/>
      <c r="CK18" s="302"/>
      <c r="CL18" s="302"/>
      <c r="CM18" s="302"/>
      <c r="CN18" s="302"/>
      <c r="CO18" s="302"/>
      <c r="CP18" s="302"/>
      <c r="CQ18" s="302"/>
      <c r="CR18" s="302"/>
      <c r="CS18" s="303"/>
      <c r="CT18" s="301"/>
      <c r="CU18" s="302"/>
      <c r="CV18" s="302"/>
      <c r="CW18" s="302"/>
      <c r="CX18" s="302"/>
      <c r="CY18" s="302"/>
      <c r="CZ18" s="302"/>
      <c r="DA18" s="302"/>
      <c r="DB18" s="302"/>
      <c r="DC18" s="302"/>
      <c r="DD18" s="302"/>
      <c r="DE18" s="302"/>
      <c r="DF18" s="302"/>
      <c r="DG18" s="302"/>
      <c r="DH18" s="302"/>
      <c r="DI18" s="302"/>
      <c r="DJ18" s="302"/>
      <c r="DK18" s="303"/>
      <c r="DL18" s="301"/>
      <c r="DM18" s="302"/>
      <c r="DN18" s="302"/>
      <c r="DO18" s="302"/>
      <c r="DP18" s="302"/>
      <c r="DQ18" s="302"/>
      <c r="DR18" s="302"/>
      <c r="DS18" s="302"/>
      <c r="DT18" s="302"/>
      <c r="DU18" s="302"/>
      <c r="DV18" s="302"/>
      <c r="DW18" s="302"/>
      <c r="DX18" s="302"/>
      <c r="DY18" s="302"/>
      <c r="DZ18" s="302"/>
      <c r="EA18" s="302"/>
      <c r="EB18" s="302"/>
      <c r="EC18" s="302"/>
      <c r="ED18" s="302"/>
      <c r="EE18" s="303"/>
      <c r="EF18" s="301"/>
      <c r="EG18" s="302"/>
      <c r="EH18" s="302"/>
      <c r="EI18" s="302"/>
      <c r="EJ18" s="302"/>
      <c r="EK18" s="302"/>
      <c r="EL18" s="302"/>
      <c r="EM18" s="302"/>
      <c r="EN18" s="302"/>
      <c r="EO18" s="302"/>
      <c r="EP18" s="302"/>
      <c r="EQ18" s="302"/>
      <c r="ER18" s="302"/>
      <c r="ES18" s="302"/>
      <c r="ET18" s="302"/>
      <c r="EU18" s="302"/>
      <c r="EV18" s="302"/>
      <c r="EW18" s="302"/>
      <c r="EX18" s="302"/>
      <c r="EY18" s="303"/>
      <c r="FC18" s="1"/>
    </row>
    <row r="19" spans="1:159" s="34" customFormat="1" ht="12.75" customHeight="1" x14ac:dyDescent="0.2">
      <c r="A19" s="57"/>
      <c r="B19" s="313" t="s">
        <v>104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4"/>
      <c r="AS19" s="241" t="s">
        <v>270</v>
      </c>
      <c r="AT19" s="242"/>
      <c r="AU19" s="242"/>
      <c r="AV19" s="242"/>
      <c r="AW19" s="242"/>
      <c r="AX19" s="242"/>
      <c r="AY19" s="242"/>
      <c r="AZ19" s="242"/>
      <c r="BA19" s="243"/>
      <c r="BB19" s="301"/>
      <c r="BC19" s="302"/>
      <c r="BD19" s="302"/>
      <c r="BE19" s="302"/>
      <c r="BF19" s="302"/>
      <c r="BG19" s="302"/>
      <c r="BH19" s="302"/>
      <c r="BI19" s="303"/>
      <c r="BJ19" s="301"/>
      <c r="BK19" s="302"/>
      <c r="BL19" s="302"/>
      <c r="BM19" s="302"/>
      <c r="BN19" s="302"/>
      <c r="BO19" s="302"/>
      <c r="BP19" s="302"/>
      <c r="BQ19" s="302"/>
      <c r="BR19" s="302"/>
      <c r="BS19" s="302"/>
      <c r="BT19" s="302"/>
      <c r="BU19" s="302"/>
      <c r="BV19" s="302"/>
      <c r="BW19" s="302"/>
      <c r="BX19" s="302"/>
      <c r="BY19" s="302"/>
      <c r="BZ19" s="302"/>
      <c r="CA19" s="303"/>
      <c r="CB19" s="301"/>
      <c r="CC19" s="302"/>
      <c r="CD19" s="302"/>
      <c r="CE19" s="302"/>
      <c r="CF19" s="302"/>
      <c r="CG19" s="302"/>
      <c r="CH19" s="302"/>
      <c r="CI19" s="302"/>
      <c r="CJ19" s="302"/>
      <c r="CK19" s="302"/>
      <c r="CL19" s="302"/>
      <c r="CM19" s="302"/>
      <c r="CN19" s="302"/>
      <c r="CO19" s="302"/>
      <c r="CP19" s="302"/>
      <c r="CQ19" s="302"/>
      <c r="CR19" s="302"/>
      <c r="CS19" s="303"/>
      <c r="CT19" s="301"/>
      <c r="CU19" s="302"/>
      <c r="CV19" s="302"/>
      <c r="CW19" s="302"/>
      <c r="CX19" s="302"/>
      <c r="CY19" s="302"/>
      <c r="CZ19" s="302"/>
      <c r="DA19" s="302"/>
      <c r="DB19" s="302"/>
      <c r="DC19" s="302"/>
      <c r="DD19" s="302"/>
      <c r="DE19" s="302"/>
      <c r="DF19" s="302"/>
      <c r="DG19" s="302"/>
      <c r="DH19" s="302"/>
      <c r="DI19" s="302"/>
      <c r="DJ19" s="302"/>
      <c r="DK19" s="303"/>
      <c r="DL19" s="301"/>
      <c r="DM19" s="302"/>
      <c r="DN19" s="302"/>
      <c r="DO19" s="302"/>
      <c r="DP19" s="302"/>
      <c r="DQ19" s="302"/>
      <c r="DR19" s="302"/>
      <c r="DS19" s="302"/>
      <c r="DT19" s="302"/>
      <c r="DU19" s="302"/>
      <c r="DV19" s="302"/>
      <c r="DW19" s="302"/>
      <c r="DX19" s="302"/>
      <c r="DY19" s="302"/>
      <c r="DZ19" s="302"/>
      <c r="EA19" s="302"/>
      <c r="EB19" s="302"/>
      <c r="EC19" s="302"/>
      <c r="ED19" s="302"/>
      <c r="EE19" s="303"/>
      <c r="EF19" s="301"/>
      <c r="EG19" s="302"/>
      <c r="EH19" s="302"/>
      <c r="EI19" s="302"/>
      <c r="EJ19" s="302"/>
      <c r="EK19" s="302"/>
      <c r="EL19" s="302"/>
      <c r="EM19" s="302"/>
      <c r="EN19" s="302"/>
      <c r="EO19" s="302"/>
      <c r="EP19" s="302"/>
      <c r="EQ19" s="302"/>
      <c r="ER19" s="302"/>
      <c r="ES19" s="302"/>
      <c r="ET19" s="302"/>
      <c r="EU19" s="302"/>
      <c r="EV19" s="302"/>
      <c r="EW19" s="302"/>
      <c r="EX19" s="302"/>
      <c r="EY19" s="303"/>
      <c r="FC19" s="227"/>
    </row>
    <row r="20" spans="1:159" s="34" customFormat="1" ht="12.75" customHeight="1" x14ac:dyDescent="0.2">
      <c r="A20" s="57"/>
      <c r="B20" s="313" t="s">
        <v>105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4"/>
      <c r="AS20" s="241" t="s">
        <v>271</v>
      </c>
      <c r="AT20" s="242"/>
      <c r="AU20" s="242"/>
      <c r="AV20" s="242"/>
      <c r="AW20" s="242"/>
      <c r="AX20" s="242"/>
      <c r="AY20" s="242"/>
      <c r="AZ20" s="242"/>
      <c r="BA20" s="243"/>
      <c r="BB20" s="301"/>
      <c r="BC20" s="302"/>
      <c r="BD20" s="302"/>
      <c r="BE20" s="302"/>
      <c r="BF20" s="302"/>
      <c r="BG20" s="302"/>
      <c r="BH20" s="302"/>
      <c r="BI20" s="303"/>
      <c r="BJ20" s="301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302"/>
      <c r="BW20" s="302"/>
      <c r="BX20" s="302"/>
      <c r="BY20" s="302"/>
      <c r="BZ20" s="302"/>
      <c r="CA20" s="303"/>
      <c r="CB20" s="301"/>
      <c r="CC20" s="302"/>
      <c r="CD20" s="302"/>
      <c r="CE20" s="302"/>
      <c r="CF20" s="302"/>
      <c r="CG20" s="302"/>
      <c r="CH20" s="302"/>
      <c r="CI20" s="302"/>
      <c r="CJ20" s="302"/>
      <c r="CK20" s="302"/>
      <c r="CL20" s="302"/>
      <c r="CM20" s="302"/>
      <c r="CN20" s="302"/>
      <c r="CO20" s="302"/>
      <c r="CP20" s="302"/>
      <c r="CQ20" s="302"/>
      <c r="CR20" s="302"/>
      <c r="CS20" s="303"/>
      <c r="CT20" s="301"/>
      <c r="CU20" s="302"/>
      <c r="CV20" s="302"/>
      <c r="CW20" s="302"/>
      <c r="CX20" s="302"/>
      <c r="CY20" s="302"/>
      <c r="CZ20" s="302"/>
      <c r="DA20" s="302"/>
      <c r="DB20" s="302"/>
      <c r="DC20" s="302"/>
      <c r="DD20" s="302"/>
      <c r="DE20" s="302"/>
      <c r="DF20" s="302"/>
      <c r="DG20" s="302"/>
      <c r="DH20" s="302"/>
      <c r="DI20" s="302"/>
      <c r="DJ20" s="302"/>
      <c r="DK20" s="303"/>
      <c r="DL20" s="301"/>
      <c r="DM20" s="302"/>
      <c r="DN20" s="302"/>
      <c r="DO20" s="302"/>
      <c r="DP20" s="302"/>
      <c r="DQ20" s="302"/>
      <c r="DR20" s="302"/>
      <c r="DS20" s="302"/>
      <c r="DT20" s="302"/>
      <c r="DU20" s="302"/>
      <c r="DV20" s="302"/>
      <c r="DW20" s="302"/>
      <c r="DX20" s="302"/>
      <c r="DY20" s="302"/>
      <c r="DZ20" s="302"/>
      <c r="EA20" s="302"/>
      <c r="EB20" s="302"/>
      <c r="EC20" s="302"/>
      <c r="ED20" s="302"/>
      <c r="EE20" s="303"/>
      <c r="EF20" s="301"/>
      <c r="EG20" s="302"/>
      <c r="EH20" s="302"/>
      <c r="EI20" s="302"/>
      <c r="EJ20" s="302"/>
      <c r="EK20" s="302"/>
      <c r="EL20" s="302"/>
      <c r="EM20" s="302"/>
      <c r="EN20" s="302"/>
      <c r="EO20" s="302"/>
      <c r="EP20" s="302"/>
      <c r="EQ20" s="302"/>
      <c r="ER20" s="302"/>
      <c r="ES20" s="302"/>
      <c r="ET20" s="302"/>
      <c r="EU20" s="302"/>
      <c r="EV20" s="302"/>
      <c r="EW20" s="302"/>
      <c r="EX20" s="302"/>
      <c r="EY20" s="303"/>
      <c r="FC20" s="227"/>
    </row>
    <row r="21" spans="1:159" s="34" customFormat="1" ht="12.75" customHeight="1" x14ac:dyDescent="0.2">
      <c r="A21" s="57"/>
      <c r="B21" s="325" t="s">
        <v>89</v>
      </c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6"/>
      <c r="AS21" s="241" t="s">
        <v>272</v>
      </c>
      <c r="AT21" s="242"/>
      <c r="AU21" s="242"/>
      <c r="AV21" s="242"/>
      <c r="AW21" s="242"/>
      <c r="AX21" s="242"/>
      <c r="AY21" s="242"/>
      <c r="AZ21" s="242"/>
      <c r="BA21" s="243"/>
      <c r="BB21" s="301">
        <v>4</v>
      </c>
      <c r="BC21" s="302"/>
      <c r="BD21" s="302"/>
      <c r="BE21" s="302"/>
      <c r="BF21" s="302"/>
      <c r="BG21" s="302"/>
      <c r="BH21" s="302"/>
      <c r="BI21" s="303"/>
      <c r="BJ21" s="301"/>
      <c r="BK21" s="302"/>
      <c r="BL21" s="302"/>
      <c r="BM21" s="302"/>
      <c r="BN21" s="302"/>
      <c r="BO21" s="302"/>
      <c r="BP21" s="302"/>
      <c r="BQ21" s="302"/>
      <c r="BR21" s="302"/>
      <c r="BS21" s="302"/>
      <c r="BT21" s="302"/>
      <c r="BU21" s="302"/>
      <c r="BV21" s="302"/>
      <c r="BW21" s="302"/>
      <c r="BX21" s="302"/>
      <c r="BY21" s="302"/>
      <c r="BZ21" s="302"/>
      <c r="CA21" s="303"/>
      <c r="CB21" s="301"/>
      <c r="CC21" s="302"/>
      <c r="CD21" s="302"/>
      <c r="CE21" s="302"/>
      <c r="CF21" s="302"/>
      <c r="CG21" s="302"/>
      <c r="CH21" s="302"/>
      <c r="CI21" s="302"/>
      <c r="CJ21" s="302"/>
      <c r="CK21" s="302"/>
      <c r="CL21" s="302"/>
      <c r="CM21" s="302"/>
      <c r="CN21" s="302"/>
      <c r="CO21" s="302"/>
      <c r="CP21" s="302"/>
      <c r="CQ21" s="302"/>
      <c r="CR21" s="302"/>
      <c r="CS21" s="303"/>
      <c r="CT21" s="301">
        <v>1</v>
      </c>
      <c r="CU21" s="302"/>
      <c r="CV21" s="302"/>
      <c r="CW21" s="302"/>
      <c r="CX21" s="302"/>
      <c r="CY21" s="302"/>
      <c r="CZ21" s="302"/>
      <c r="DA21" s="302"/>
      <c r="DB21" s="302"/>
      <c r="DC21" s="302"/>
      <c r="DD21" s="302"/>
      <c r="DE21" s="302"/>
      <c r="DF21" s="302"/>
      <c r="DG21" s="302"/>
      <c r="DH21" s="302"/>
      <c r="DI21" s="302"/>
      <c r="DJ21" s="302"/>
      <c r="DK21" s="303"/>
      <c r="DL21" s="301">
        <v>1</v>
      </c>
      <c r="DM21" s="302"/>
      <c r="DN21" s="302"/>
      <c r="DO21" s="302"/>
      <c r="DP21" s="302"/>
      <c r="DQ21" s="302"/>
      <c r="DR21" s="302"/>
      <c r="DS21" s="302"/>
      <c r="DT21" s="302"/>
      <c r="DU21" s="302"/>
      <c r="DV21" s="302"/>
      <c r="DW21" s="302"/>
      <c r="DX21" s="302"/>
      <c r="DY21" s="302"/>
      <c r="DZ21" s="302"/>
      <c r="EA21" s="302"/>
      <c r="EB21" s="302"/>
      <c r="EC21" s="302"/>
      <c r="ED21" s="302"/>
      <c r="EE21" s="303"/>
      <c r="EF21" s="301">
        <v>2</v>
      </c>
      <c r="EG21" s="302"/>
      <c r="EH21" s="302"/>
      <c r="EI21" s="302"/>
      <c r="EJ21" s="302"/>
      <c r="EK21" s="302"/>
      <c r="EL21" s="302"/>
      <c r="EM21" s="302"/>
      <c r="EN21" s="302"/>
      <c r="EO21" s="302"/>
      <c r="EP21" s="302"/>
      <c r="EQ21" s="302"/>
      <c r="ER21" s="302"/>
      <c r="ES21" s="302"/>
      <c r="ET21" s="302"/>
      <c r="EU21" s="302"/>
      <c r="EV21" s="302"/>
      <c r="EW21" s="302"/>
      <c r="EX21" s="302"/>
      <c r="EY21" s="303"/>
      <c r="FC21" s="70"/>
    </row>
    <row r="22" spans="1:159" s="34" customFormat="1" ht="12.75" customHeight="1" x14ac:dyDescent="0.25">
      <c r="A22" s="57"/>
      <c r="B22" s="325" t="s">
        <v>90</v>
      </c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6"/>
      <c r="AS22" s="241" t="s">
        <v>273</v>
      </c>
      <c r="AT22" s="242"/>
      <c r="AU22" s="242"/>
      <c r="AV22" s="242"/>
      <c r="AW22" s="242"/>
      <c r="AX22" s="242"/>
      <c r="AY22" s="242"/>
      <c r="AZ22" s="242"/>
      <c r="BA22" s="243"/>
      <c r="BB22" s="301"/>
      <c r="BC22" s="302"/>
      <c r="BD22" s="302"/>
      <c r="BE22" s="302"/>
      <c r="BF22" s="302"/>
      <c r="BG22" s="302"/>
      <c r="BH22" s="302"/>
      <c r="BI22" s="303"/>
      <c r="BJ22" s="301"/>
      <c r="BK22" s="302"/>
      <c r="BL22" s="302"/>
      <c r="BM22" s="302"/>
      <c r="BN22" s="302"/>
      <c r="BO22" s="302"/>
      <c r="BP22" s="302"/>
      <c r="BQ22" s="302"/>
      <c r="BR22" s="302"/>
      <c r="BS22" s="302"/>
      <c r="BT22" s="302"/>
      <c r="BU22" s="302"/>
      <c r="BV22" s="302"/>
      <c r="BW22" s="302"/>
      <c r="BX22" s="302"/>
      <c r="BY22" s="302"/>
      <c r="BZ22" s="302"/>
      <c r="CA22" s="303"/>
      <c r="CB22" s="301"/>
      <c r="CC22" s="302"/>
      <c r="CD22" s="302"/>
      <c r="CE22" s="302"/>
      <c r="CF22" s="302"/>
      <c r="CG22" s="302"/>
      <c r="CH22" s="302"/>
      <c r="CI22" s="302"/>
      <c r="CJ22" s="302"/>
      <c r="CK22" s="302"/>
      <c r="CL22" s="302"/>
      <c r="CM22" s="302"/>
      <c r="CN22" s="302"/>
      <c r="CO22" s="302"/>
      <c r="CP22" s="302"/>
      <c r="CQ22" s="302"/>
      <c r="CR22" s="302"/>
      <c r="CS22" s="303"/>
      <c r="CT22" s="301"/>
      <c r="CU22" s="302"/>
      <c r="CV22" s="302"/>
      <c r="CW22" s="302"/>
      <c r="CX22" s="302"/>
      <c r="CY22" s="302"/>
      <c r="CZ22" s="302"/>
      <c r="DA22" s="302"/>
      <c r="DB22" s="302"/>
      <c r="DC22" s="302"/>
      <c r="DD22" s="302"/>
      <c r="DE22" s="302"/>
      <c r="DF22" s="302"/>
      <c r="DG22" s="302"/>
      <c r="DH22" s="302"/>
      <c r="DI22" s="302"/>
      <c r="DJ22" s="302"/>
      <c r="DK22" s="303"/>
      <c r="DL22" s="301"/>
      <c r="DM22" s="302"/>
      <c r="DN22" s="302"/>
      <c r="DO22" s="302"/>
      <c r="DP22" s="302"/>
      <c r="DQ22" s="302"/>
      <c r="DR22" s="302"/>
      <c r="DS22" s="302"/>
      <c r="DT22" s="302"/>
      <c r="DU22" s="302"/>
      <c r="DV22" s="302"/>
      <c r="DW22" s="302"/>
      <c r="DX22" s="302"/>
      <c r="DY22" s="302"/>
      <c r="DZ22" s="302"/>
      <c r="EA22" s="302"/>
      <c r="EB22" s="302"/>
      <c r="EC22" s="302"/>
      <c r="ED22" s="302"/>
      <c r="EE22" s="303"/>
      <c r="EF22" s="301"/>
      <c r="EG22" s="302"/>
      <c r="EH22" s="302"/>
      <c r="EI22" s="302"/>
      <c r="EJ22" s="302"/>
      <c r="EK22" s="302"/>
      <c r="EL22" s="302"/>
      <c r="EM22" s="302"/>
      <c r="EN22" s="302"/>
      <c r="EO22" s="302"/>
      <c r="EP22" s="302"/>
      <c r="EQ22" s="302"/>
      <c r="ER22" s="302"/>
      <c r="ES22" s="302"/>
      <c r="ET22" s="302"/>
      <c r="EU22" s="302"/>
      <c r="EV22" s="302"/>
      <c r="EW22" s="302"/>
      <c r="EX22" s="302"/>
      <c r="EY22" s="303"/>
      <c r="FC22" s="54"/>
    </row>
    <row r="23" spans="1:159" s="34" customFormat="1" ht="12" customHeight="1" x14ac:dyDescent="0.2">
      <c r="A23" s="55"/>
      <c r="B23" s="327" t="s">
        <v>83</v>
      </c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8"/>
      <c r="AS23" s="317" t="s">
        <v>274</v>
      </c>
      <c r="AT23" s="318"/>
      <c r="AU23" s="318"/>
      <c r="AV23" s="318"/>
      <c r="AW23" s="318"/>
      <c r="AX23" s="318"/>
      <c r="AY23" s="318"/>
      <c r="AZ23" s="318"/>
      <c r="BA23" s="319"/>
      <c r="BB23" s="304"/>
      <c r="BC23" s="305"/>
      <c r="BD23" s="305"/>
      <c r="BE23" s="305"/>
      <c r="BF23" s="305"/>
      <c r="BG23" s="305"/>
      <c r="BH23" s="305"/>
      <c r="BI23" s="306"/>
      <c r="BJ23" s="304"/>
      <c r="BK23" s="305"/>
      <c r="BL23" s="305"/>
      <c r="BM23" s="305"/>
      <c r="BN23" s="305"/>
      <c r="BO23" s="305"/>
      <c r="BP23" s="305"/>
      <c r="BQ23" s="305"/>
      <c r="BR23" s="305"/>
      <c r="BS23" s="305"/>
      <c r="BT23" s="305"/>
      <c r="BU23" s="305"/>
      <c r="BV23" s="305"/>
      <c r="BW23" s="305"/>
      <c r="BX23" s="305"/>
      <c r="BY23" s="305"/>
      <c r="BZ23" s="305"/>
      <c r="CA23" s="306"/>
      <c r="CB23" s="304"/>
      <c r="CC23" s="305"/>
      <c r="CD23" s="305"/>
      <c r="CE23" s="305"/>
      <c r="CF23" s="305"/>
      <c r="CG23" s="305"/>
      <c r="CH23" s="305"/>
      <c r="CI23" s="305"/>
      <c r="CJ23" s="305"/>
      <c r="CK23" s="305"/>
      <c r="CL23" s="305"/>
      <c r="CM23" s="305"/>
      <c r="CN23" s="305"/>
      <c r="CO23" s="305"/>
      <c r="CP23" s="305"/>
      <c r="CQ23" s="305"/>
      <c r="CR23" s="305"/>
      <c r="CS23" s="306"/>
      <c r="CT23" s="304"/>
      <c r="CU23" s="305"/>
      <c r="CV23" s="305"/>
      <c r="CW23" s="305"/>
      <c r="CX23" s="305"/>
      <c r="CY23" s="305"/>
      <c r="CZ23" s="305"/>
      <c r="DA23" s="305"/>
      <c r="DB23" s="305"/>
      <c r="DC23" s="305"/>
      <c r="DD23" s="305"/>
      <c r="DE23" s="305"/>
      <c r="DF23" s="305"/>
      <c r="DG23" s="305"/>
      <c r="DH23" s="305"/>
      <c r="DI23" s="305"/>
      <c r="DJ23" s="305"/>
      <c r="DK23" s="306"/>
      <c r="DL23" s="304"/>
      <c r="DM23" s="305"/>
      <c r="DN23" s="305"/>
      <c r="DO23" s="305"/>
      <c r="DP23" s="305"/>
      <c r="DQ23" s="305"/>
      <c r="DR23" s="305"/>
      <c r="DS23" s="305"/>
      <c r="DT23" s="305"/>
      <c r="DU23" s="305"/>
      <c r="DV23" s="305"/>
      <c r="DW23" s="305"/>
      <c r="DX23" s="305"/>
      <c r="DY23" s="305"/>
      <c r="DZ23" s="305"/>
      <c r="EA23" s="305"/>
      <c r="EB23" s="305"/>
      <c r="EC23" s="305"/>
      <c r="ED23" s="305"/>
      <c r="EE23" s="306"/>
      <c r="EF23" s="304"/>
      <c r="EG23" s="305"/>
      <c r="EH23" s="305"/>
      <c r="EI23" s="305"/>
      <c r="EJ23" s="305"/>
      <c r="EK23" s="305"/>
      <c r="EL23" s="305"/>
      <c r="EM23" s="305"/>
      <c r="EN23" s="305"/>
      <c r="EO23" s="305"/>
      <c r="EP23" s="305"/>
      <c r="EQ23" s="305"/>
      <c r="ER23" s="305"/>
      <c r="ES23" s="305"/>
      <c r="ET23" s="305"/>
      <c r="EU23" s="305"/>
      <c r="EV23" s="305"/>
      <c r="EW23" s="305"/>
      <c r="EX23" s="305"/>
      <c r="EY23" s="306"/>
      <c r="FC23" s="1"/>
    </row>
    <row r="24" spans="1:159" s="34" customFormat="1" ht="12" customHeight="1" x14ac:dyDescent="0.2">
      <c r="A24" s="58"/>
      <c r="B24" s="323" t="s">
        <v>93</v>
      </c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4"/>
      <c r="AS24" s="320"/>
      <c r="AT24" s="321"/>
      <c r="AU24" s="321"/>
      <c r="AV24" s="321"/>
      <c r="AW24" s="321"/>
      <c r="AX24" s="321"/>
      <c r="AY24" s="321"/>
      <c r="AZ24" s="321"/>
      <c r="BA24" s="322"/>
      <c r="BB24" s="307"/>
      <c r="BC24" s="308"/>
      <c r="BD24" s="308"/>
      <c r="BE24" s="308"/>
      <c r="BF24" s="308"/>
      <c r="BG24" s="308"/>
      <c r="BH24" s="308"/>
      <c r="BI24" s="309"/>
      <c r="BJ24" s="307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9"/>
      <c r="CB24" s="307"/>
      <c r="CC24" s="308"/>
      <c r="CD24" s="308"/>
      <c r="CE24" s="308"/>
      <c r="CF24" s="308"/>
      <c r="CG24" s="308"/>
      <c r="CH24" s="308"/>
      <c r="CI24" s="308"/>
      <c r="CJ24" s="308"/>
      <c r="CK24" s="308"/>
      <c r="CL24" s="308"/>
      <c r="CM24" s="308"/>
      <c r="CN24" s="308"/>
      <c r="CO24" s="308"/>
      <c r="CP24" s="308"/>
      <c r="CQ24" s="308"/>
      <c r="CR24" s="308"/>
      <c r="CS24" s="309"/>
      <c r="CT24" s="307"/>
      <c r="CU24" s="308"/>
      <c r="CV24" s="308"/>
      <c r="CW24" s="308"/>
      <c r="CX24" s="308"/>
      <c r="CY24" s="308"/>
      <c r="CZ24" s="308"/>
      <c r="DA24" s="308"/>
      <c r="DB24" s="308"/>
      <c r="DC24" s="308"/>
      <c r="DD24" s="308"/>
      <c r="DE24" s="308"/>
      <c r="DF24" s="308"/>
      <c r="DG24" s="308"/>
      <c r="DH24" s="308"/>
      <c r="DI24" s="308"/>
      <c r="DJ24" s="308"/>
      <c r="DK24" s="309"/>
      <c r="DL24" s="307"/>
      <c r="DM24" s="308"/>
      <c r="DN24" s="308"/>
      <c r="DO24" s="308"/>
      <c r="DP24" s="308"/>
      <c r="DQ24" s="308"/>
      <c r="DR24" s="308"/>
      <c r="DS24" s="308"/>
      <c r="DT24" s="308"/>
      <c r="DU24" s="308"/>
      <c r="DV24" s="308"/>
      <c r="DW24" s="308"/>
      <c r="DX24" s="308"/>
      <c r="DY24" s="308"/>
      <c r="DZ24" s="308"/>
      <c r="EA24" s="308"/>
      <c r="EB24" s="308"/>
      <c r="EC24" s="308"/>
      <c r="ED24" s="308"/>
      <c r="EE24" s="309"/>
      <c r="EF24" s="307"/>
      <c r="EG24" s="308"/>
      <c r="EH24" s="308"/>
      <c r="EI24" s="308"/>
      <c r="EJ24" s="308"/>
      <c r="EK24" s="308"/>
      <c r="EL24" s="308"/>
      <c r="EM24" s="308"/>
      <c r="EN24" s="308"/>
      <c r="EO24" s="308"/>
      <c r="EP24" s="308"/>
      <c r="EQ24" s="308"/>
      <c r="ER24" s="308"/>
      <c r="ES24" s="308"/>
      <c r="ET24" s="308"/>
      <c r="EU24" s="308"/>
      <c r="EV24" s="308"/>
      <c r="EW24" s="308"/>
      <c r="EX24" s="308"/>
      <c r="EY24" s="309"/>
      <c r="FC24" s="49"/>
    </row>
    <row r="25" spans="1:159" s="13" customFormat="1" ht="12.75" customHeight="1" x14ac:dyDescent="0.2">
      <c r="A25" s="48"/>
      <c r="B25" s="313" t="s">
        <v>106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4"/>
      <c r="AS25" s="241" t="s">
        <v>275</v>
      </c>
      <c r="AT25" s="242"/>
      <c r="AU25" s="242"/>
      <c r="AV25" s="242"/>
      <c r="AW25" s="242"/>
      <c r="AX25" s="242"/>
      <c r="AY25" s="242"/>
      <c r="AZ25" s="242"/>
      <c r="BA25" s="243"/>
      <c r="BB25" s="301"/>
      <c r="BC25" s="302"/>
      <c r="BD25" s="302"/>
      <c r="BE25" s="302"/>
      <c r="BF25" s="302"/>
      <c r="BG25" s="302"/>
      <c r="BH25" s="302"/>
      <c r="BI25" s="303"/>
      <c r="BJ25" s="301"/>
      <c r="BK25" s="302"/>
      <c r="BL25" s="302"/>
      <c r="BM25" s="302"/>
      <c r="BN25" s="302"/>
      <c r="BO25" s="302"/>
      <c r="BP25" s="302"/>
      <c r="BQ25" s="302"/>
      <c r="BR25" s="302"/>
      <c r="BS25" s="302"/>
      <c r="BT25" s="302"/>
      <c r="BU25" s="302"/>
      <c r="BV25" s="302"/>
      <c r="BW25" s="302"/>
      <c r="BX25" s="302"/>
      <c r="BY25" s="302"/>
      <c r="BZ25" s="302"/>
      <c r="CA25" s="303"/>
      <c r="CB25" s="301"/>
      <c r="CC25" s="302"/>
      <c r="CD25" s="302"/>
      <c r="CE25" s="302"/>
      <c r="CF25" s="302"/>
      <c r="CG25" s="302"/>
      <c r="CH25" s="302"/>
      <c r="CI25" s="302"/>
      <c r="CJ25" s="302"/>
      <c r="CK25" s="302"/>
      <c r="CL25" s="302"/>
      <c r="CM25" s="302"/>
      <c r="CN25" s="302"/>
      <c r="CO25" s="302"/>
      <c r="CP25" s="302"/>
      <c r="CQ25" s="302"/>
      <c r="CR25" s="302"/>
      <c r="CS25" s="303"/>
      <c r="CT25" s="301"/>
      <c r="CU25" s="302"/>
      <c r="CV25" s="302"/>
      <c r="CW25" s="302"/>
      <c r="CX25" s="302"/>
      <c r="CY25" s="302"/>
      <c r="CZ25" s="302"/>
      <c r="DA25" s="302"/>
      <c r="DB25" s="302"/>
      <c r="DC25" s="302"/>
      <c r="DD25" s="302"/>
      <c r="DE25" s="302"/>
      <c r="DF25" s="302"/>
      <c r="DG25" s="302"/>
      <c r="DH25" s="302"/>
      <c r="DI25" s="302"/>
      <c r="DJ25" s="302"/>
      <c r="DK25" s="303"/>
      <c r="DL25" s="301"/>
      <c r="DM25" s="302"/>
      <c r="DN25" s="302"/>
      <c r="DO25" s="302"/>
      <c r="DP25" s="302"/>
      <c r="DQ25" s="302"/>
      <c r="DR25" s="302"/>
      <c r="DS25" s="302"/>
      <c r="DT25" s="302"/>
      <c r="DU25" s="302"/>
      <c r="DV25" s="302"/>
      <c r="DW25" s="302"/>
      <c r="DX25" s="302"/>
      <c r="DY25" s="302"/>
      <c r="DZ25" s="302"/>
      <c r="EA25" s="302"/>
      <c r="EB25" s="302"/>
      <c r="EC25" s="302"/>
      <c r="ED25" s="302"/>
      <c r="EE25" s="303"/>
      <c r="EF25" s="301"/>
      <c r="EG25" s="302"/>
      <c r="EH25" s="302"/>
      <c r="EI25" s="302"/>
      <c r="EJ25" s="302"/>
      <c r="EK25" s="302"/>
      <c r="EL25" s="302"/>
      <c r="EM25" s="302"/>
      <c r="EN25" s="302"/>
      <c r="EO25" s="302"/>
      <c r="EP25" s="302"/>
      <c r="EQ25" s="302"/>
      <c r="ER25" s="302"/>
      <c r="ES25" s="302"/>
      <c r="ET25" s="302"/>
      <c r="EU25" s="302"/>
      <c r="EV25" s="302"/>
      <c r="EW25" s="302"/>
      <c r="EX25" s="302"/>
      <c r="EY25" s="303"/>
      <c r="FC25" s="49"/>
    </row>
    <row r="26" spans="1:159" s="34" customFormat="1" ht="25.5" customHeight="1" x14ac:dyDescent="0.2">
      <c r="A26" s="57"/>
      <c r="B26" s="313" t="s">
        <v>277</v>
      </c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4"/>
      <c r="AS26" s="241" t="s">
        <v>276</v>
      </c>
      <c r="AT26" s="242"/>
      <c r="AU26" s="242"/>
      <c r="AV26" s="242"/>
      <c r="AW26" s="242"/>
      <c r="AX26" s="242"/>
      <c r="AY26" s="242"/>
      <c r="AZ26" s="242"/>
      <c r="BA26" s="243"/>
      <c r="BB26" s="301"/>
      <c r="BC26" s="302"/>
      <c r="BD26" s="302"/>
      <c r="BE26" s="302"/>
      <c r="BF26" s="302"/>
      <c r="BG26" s="302"/>
      <c r="BH26" s="302"/>
      <c r="BI26" s="303"/>
      <c r="BJ26" s="301"/>
      <c r="BK26" s="302"/>
      <c r="BL26" s="302"/>
      <c r="BM26" s="302"/>
      <c r="BN26" s="302"/>
      <c r="BO26" s="302"/>
      <c r="BP26" s="302"/>
      <c r="BQ26" s="302"/>
      <c r="BR26" s="302"/>
      <c r="BS26" s="302"/>
      <c r="BT26" s="302"/>
      <c r="BU26" s="302"/>
      <c r="BV26" s="302"/>
      <c r="BW26" s="302"/>
      <c r="BX26" s="302"/>
      <c r="BY26" s="302"/>
      <c r="BZ26" s="302"/>
      <c r="CA26" s="303"/>
      <c r="CB26" s="301"/>
      <c r="CC26" s="302"/>
      <c r="CD26" s="302"/>
      <c r="CE26" s="302"/>
      <c r="CF26" s="302"/>
      <c r="CG26" s="302"/>
      <c r="CH26" s="302"/>
      <c r="CI26" s="302"/>
      <c r="CJ26" s="302"/>
      <c r="CK26" s="302"/>
      <c r="CL26" s="302"/>
      <c r="CM26" s="302"/>
      <c r="CN26" s="302"/>
      <c r="CO26" s="302"/>
      <c r="CP26" s="302"/>
      <c r="CQ26" s="302"/>
      <c r="CR26" s="302"/>
      <c r="CS26" s="303"/>
      <c r="CT26" s="301"/>
      <c r="CU26" s="302"/>
      <c r="CV26" s="302"/>
      <c r="CW26" s="302"/>
      <c r="CX26" s="302"/>
      <c r="CY26" s="302"/>
      <c r="CZ26" s="302"/>
      <c r="DA26" s="302"/>
      <c r="DB26" s="302"/>
      <c r="DC26" s="302"/>
      <c r="DD26" s="302"/>
      <c r="DE26" s="302"/>
      <c r="DF26" s="302"/>
      <c r="DG26" s="302"/>
      <c r="DH26" s="302"/>
      <c r="DI26" s="302"/>
      <c r="DJ26" s="302"/>
      <c r="DK26" s="303"/>
      <c r="DL26" s="301"/>
      <c r="DM26" s="302"/>
      <c r="DN26" s="302"/>
      <c r="DO26" s="302"/>
      <c r="DP26" s="302"/>
      <c r="DQ26" s="302"/>
      <c r="DR26" s="302"/>
      <c r="DS26" s="302"/>
      <c r="DT26" s="302"/>
      <c r="DU26" s="302"/>
      <c r="DV26" s="302"/>
      <c r="DW26" s="302"/>
      <c r="DX26" s="302"/>
      <c r="DY26" s="302"/>
      <c r="DZ26" s="302"/>
      <c r="EA26" s="302"/>
      <c r="EB26" s="302"/>
      <c r="EC26" s="302"/>
      <c r="ED26" s="302"/>
      <c r="EE26" s="303"/>
      <c r="EF26" s="301"/>
      <c r="EG26" s="302"/>
      <c r="EH26" s="302"/>
      <c r="EI26" s="302"/>
      <c r="EJ26" s="302"/>
      <c r="EK26" s="302"/>
      <c r="EL26" s="302"/>
      <c r="EM26" s="302"/>
      <c r="EN26" s="302"/>
      <c r="EO26" s="302"/>
      <c r="EP26" s="302"/>
      <c r="EQ26" s="302"/>
      <c r="ER26" s="302"/>
      <c r="ES26" s="302"/>
      <c r="ET26" s="302"/>
      <c r="EU26" s="302"/>
      <c r="EV26" s="302"/>
      <c r="EW26" s="302"/>
      <c r="EX26" s="302"/>
      <c r="EY26" s="303"/>
      <c r="FC26" s="49"/>
    </row>
    <row r="27" spans="1:159" s="13" customFormat="1" ht="12.75" customHeight="1" x14ac:dyDescent="0.2">
      <c r="A27" s="48"/>
      <c r="B27" s="325" t="s">
        <v>91</v>
      </c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6"/>
      <c r="AS27" s="241" t="s">
        <v>278</v>
      </c>
      <c r="AT27" s="242"/>
      <c r="AU27" s="242"/>
      <c r="AV27" s="242"/>
      <c r="AW27" s="242"/>
      <c r="AX27" s="242"/>
      <c r="AY27" s="242"/>
      <c r="AZ27" s="242"/>
      <c r="BA27" s="243"/>
      <c r="BB27" s="301">
        <v>1</v>
      </c>
      <c r="BC27" s="302"/>
      <c r="BD27" s="302"/>
      <c r="BE27" s="302"/>
      <c r="BF27" s="302"/>
      <c r="BG27" s="302"/>
      <c r="BH27" s="302"/>
      <c r="BI27" s="303"/>
      <c r="BJ27" s="301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  <c r="BX27" s="302"/>
      <c r="BY27" s="302"/>
      <c r="BZ27" s="302"/>
      <c r="CA27" s="303"/>
      <c r="CB27" s="301"/>
      <c r="CC27" s="302"/>
      <c r="CD27" s="302"/>
      <c r="CE27" s="302"/>
      <c r="CF27" s="302"/>
      <c r="CG27" s="302"/>
      <c r="CH27" s="302"/>
      <c r="CI27" s="302"/>
      <c r="CJ27" s="302"/>
      <c r="CK27" s="302"/>
      <c r="CL27" s="302"/>
      <c r="CM27" s="302"/>
      <c r="CN27" s="302"/>
      <c r="CO27" s="302"/>
      <c r="CP27" s="302"/>
      <c r="CQ27" s="302"/>
      <c r="CR27" s="302"/>
      <c r="CS27" s="303"/>
      <c r="CT27" s="301">
        <v>1</v>
      </c>
      <c r="CU27" s="302"/>
      <c r="CV27" s="302"/>
      <c r="CW27" s="302"/>
      <c r="CX27" s="302"/>
      <c r="CY27" s="302"/>
      <c r="CZ27" s="302"/>
      <c r="DA27" s="302"/>
      <c r="DB27" s="302"/>
      <c r="DC27" s="302"/>
      <c r="DD27" s="302"/>
      <c r="DE27" s="302"/>
      <c r="DF27" s="302"/>
      <c r="DG27" s="302"/>
      <c r="DH27" s="302"/>
      <c r="DI27" s="302"/>
      <c r="DJ27" s="302"/>
      <c r="DK27" s="303"/>
      <c r="DL27" s="301"/>
      <c r="DM27" s="302"/>
      <c r="DN27" s="302"/>
      <c r="DO27" s="302"/>
      <c r="DP27" s="302"/>
      <c r="DQ27" s="302"/>
      <c r="DR27" s="302"/>
      <c r="DS27" s="302"/>
      <c r="DT27" s="302"/>
      <c r="DU27" s="302"/>
      <c r="DV27" s="302"/>
      <c r="DW27" s="302"/>
      <c r="DX27" s="302"/>
      <c r="DY27" s="302"/>
      <c r="DZ27" s="302"/>
      <c r="EA27" s="302"/>
      <c r="EB27" s="302"/>
      <c r="EC27" s="302"/>
      <c r="ED27" s="302"/>
      <c r="EE27" s="303"/>
      <c r="EF27" s="301"/>
      <c r="EG27" s="302"/>
      <c r="EH27" s="302"/>
      <c r="EI27" s="302"/>
      <c r="EJ27" s="302"/>
      <c r="EK27" s="302"/>
      <c r="EL27" s="302"/>
      <c r="EM27" s="302"/>
      <c r="EN27" s="302"/>
      <c r="EO27" s="302"/>
      <c r="EP27" s="302"/>
      <c r="EQ27" s="302"/>
      <c r="ER27" s="302"/>
      <c r="ES27" s="302"/>
      <c r="ET27" s="302"/>
      <c r="EU27" s="302"/>
      <c r="EV27" s="302"/>
      <c r="EW27" s="302"/>
      <c r="EX27" s="302"/>
      <c r="EY27" s="303"/>
      <c r="FC27" s="50"/>
    </row>
    <row r="28" spans="1:159" s="13" customFormat="1" ht="12.75" customHeight="1" x14ac:dyDescent="0.2">
      <c r="A28" s="48"/>
      <c r="B28" s="325" t="s">
        <v>120</v>
      </c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6"/>
      <c r="AS28" s="241" t="s">
        <v>279</v>
      </c>
      <c r="AT28" s="242"/>
      <c r="AU28" s="242"/>
      <c r="AV28" s="242"/>
      <c r="AW28" s="242"/>
      <c r="AX28" s="242"/>
      <c r="AY28" s="242"/>
      <c r="AZ28" s="242"/>
      <c r="BA28" s="243"/>
      <c r="BB28" s="301"/>
      <c r="BC28" s="302"/>
      <c r="BD28" s="302"/>
      <c r="BE28" s="302"/>
      <c r="BF28" s="302"/>
      <c r="BG28" s="302"/>
      <c r="BH28" s="302"/>
      <c r="BI28" s="303"/>
      <c r="BJ28" s="301"/>
      <c r="BK28" s="302"/>
      <c r="BL28" s="302"/>
      <c r="BM28" s="302"/>
      <c r="BN28" s="302"/>
      <c r="BO28" s="302"/>
      <c r="BP28" s="302"/>
      <c r="BQ28" s="302"/>
      <c r="BR28" s="302"/>
      <c r="BS28" s="302"/>
      <c r="BT28" s="302"/>
      <c r="BU28" s="302"/>
      <c r="BV28" s="302"/>
      <c r="BW28" s="302"/>
      <c r="BX28" s="302"/>
      <c r="BY28" s="302"/>
      <c r="BZ28" s="302"/>
      <c r="CA28" s="303"/>
      <c r="CB28" s="301"/>
      <c r="CC28" s="302"/>
      <c r="CD28" s="302"/>
      <c r="CE28" s="302"/>
      <c r="CF28" s="302"/>
      <c r="CG28" s="302"/>
      <c r="CH28" s="302"/>
      <c r="CI28" s="302"/>
      <c r="CJ28" s="302"/>
      <c r="CK28" s="302"/>
      <c r="CL28" s="302"/>
      <c r="CM28" s="302"/>
      <c r="CN28" s="302"/>
      <c r="CO28" s="302"/>
      <c r="CP28" s="302"/>
      <c r="CQ28" s="302"/>
      <c r="CR28" s="302"/>
      <c r="CS28" s="303"/>
      <c r="CT28" s="301"/>
      <c r="CU28" s="302"/>
      <c r="CV28" s="302"/>
      <c r="CW28" s="302"/>
      <c r="CX28" s="302"/>
      <c r="CY28" s="302"/>
      <c r="CZ28" s="302"/>
      <c r="DA28" s="302"/>
      <c r="DB28" s="302"/>
      <c r="DC28" s="302"/>
      <c r="DD28" s="302"/>
      <c r="DE28" s="302"/>
      <c r="DF28" s="302"/>
      <c r="DG28" s="302"/>
      <c r="DH28" s="302"/>
      <c r="DI28" s="302"/>
      <c r="DJ28" s="302"/>
      <c r="DK28" s="303"/>
      <c r="DL28" s="301"/>
      <c r="DM28" s="302"/>
      <c r="DN28" s="302"/>
      <c r="DO28" s="302"/>
      <c r="DP28" s="302"/>
      <c r="DQ28" s="302"/>
      <c r="DR28" s="302"/>
      <c r="DS28" s="302"/>
      <c r="DT28" s="302"/>
      <c r="DU28" s="302"/>
      <c r="DV28" s="302"/>
      <c r="DW28" s="302"/>
      <c r="DX28" s="302"/>
      <c r="DY28" s="302"/>
      <c r="DZ28" s="302"/>
      <c r="EA28" s="302"/>
      <c r="EB28" s="302"/>
      <c r="EC28" s="302"/>
      <c r="ED28" s="302"/>
      <c r="EE28" s="303"/>
      <c r="EF28" s="301"/>
      <c r="EG28" s="302"/>
      <c r="EH28" s="302"/>
      <c r="EI28" s="302"/>
      <c r="EJ28" s="302"/>
      <c r="EK28" s="302"/>
      <c r="EL28" s="302"/>
      <c r="EM28" s="302"/>
      <c r="EN28" s="302"/>
      <c r="EO28" s="302"/>
      <c r="EP28" s="302"/>
      <c r="EQ28" s="302"/>
      <c r="ER28" s="302"/>
      <c r="ES28" s="302"/>
      <c r="ET28" s="302"/>
      <c r="EU28" s="302"/>
      <c r="EV28" s="302"/>
      <c r="EW28" s="302"/>
      <c r="EX28" s="302"/>
      <c r="EY28" s="303"/>
      <c r="FC28" s="1"/>
    </row>
    <row r="29" spans="1:159" s="13" customFormat="1" ht="12.75" customHeight="1" x14ac:dyDescent="0.2">
      <c r="A29" s="48"/>
      <c r="B29" s="325" t="s">
        <v>121</v>
      </c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6"/>
      <c r="AS29" s="241" t="s">
        <v>280</v>
      </c>
      <c r="AT29" s="242"/>
      <c r="AU29" s="242"/>
      <c r="AV29" s="242"/>
      <c r="AW29" s="242"/>
      <c r="AX29" s="242"/>
      <c r="AY29" s="242"/>
      <c r="AZ29" s="242"/>
      <c r="BA29" s="243"/>
      <c r="BB29" s="301"/>
      <c r="BC29" s="302"/>
      <c r="BD29" s="302"/>
      <c r="BE29" s="302"/>
      <c r="BF29" s="302"/>
      <c r="BG29" s="302"/>
      <c r="BH29" s="302"/>
      <c r="BI29" s="303"/>
      <c r="BJ29" s="301"/>
      <c r="BK29" s="302"/>
      <c r="BL29" s="302"/>
      <c r="BM29" s="302"/>
      <c r="BN29" s="302"/>
      <c r="BO29" s="302"/>
      <c r="BP29" s="302"/>
      <c r="BQ29" s="302"/>
      <c r="BR29" s="302"/>
      <c r="BS29" s="302"/>
      <c r="BT29" s="302"/>
      <c r="BU29" s="302"/>
      <c r="BV29" s="302"/>
      <c r="BW29" s="302"/>
      <c r="BX29" s="302"/>
      <c r="BY29" s="302"/>
      <c r="BZ29" s="302"/>
      <c r="CA29" s="303"/>
      <c r="CB29" s="301"/>
      <c r="CC29" s="302"/>
      <c r="CD29" s="302"/>
      <c r="CE29" s="302"/>
      <c r="CF29" s="302"/>
      <c r="CG29" s="302"/>
      <c r="CH29" s="302"/>
      <c r="CI29" s="302"/>
      <c r="CJ29" s="302"/>
      <c r="CK29" s="302"/>
      <c r="CL29" s="302"/>
      <c r="CM29" s="302"/>
      <c r="CN29" s="302"/>
      <c r="CO29" s="302"/>
      <c r="CP29" s="302"/>
      <c r="CQ29" s="302"/>
      <c r="CR29" s="302"/>
      <c r="CS29" s="303"/>
      <c r="CT29" s="301"/>
      <c r="CU29" s="302"/>
      <c r="CV29" s="302"/>
      <c r="CW29" s="302"/>
      <c r="CX29" s="302"/>
      <c r="CY29" s="302"/>
      <c r="CZ29" s="302"/>
      <c r="DA29" s="302"/>
      <c r="DB29" s="302"/>
      <c r="DC29" s="302"/>
      <c r="DD29" s="302"/>
      <c r="DE29" s="302"/>
      <c r="DF29" s="302"/>
      <c r="DG29" s="302"/>
      <c r="DH29" s="302"/>
      <c r="DI29" s="302"/>
      <c r="DJ29" s="302"/>
      <c r="DK29" s="303"/>
      <c r="DL29" s="301"/>
      <c r="DM29" s="302"/>
      <c r="DN29" s="302"/>
      <c r="DO29" s="302"/>
      <c r="DP29" s="302"/>
      <c r="DQ29" s="302"/>
      <c r="DR29" s="302"/>
      <c r="DS29" s="302"/>
      <c r="DT29" s="302"/>
      <c r="DU29" s="302"/>
      <c r="DV29" s="302"/>
      <c r="DW29" s="302"/>
      <c r="DX29" s="302"/>
      <c r="DY29" s="302"/>
      <c r="DZ29" s="302"/>
      <c r="EA29" s="302"/>
      <c r="EB29" s="302"/>
      <c r="EC29" s="302"/>
      <c r="ED29" s="302"/>
      <c r="EE29" s="303"/>
      <c r="EF29" s="301"/>
      <c r="EG29" s="302"/>
      <c r="EH29" s="302"/>
      <c r="EI29" s="302"/>
      <c r="EJ29" s="302"/>
      <c r="EK29" s="302"/>
      <c r="EL29" s="302"/>
      <c r="EM29" s="302"/>
      <c r="EN29" s="302"/>
      <c r="EO29" s="302"/>
      <c r="EP29" s="302"/>
      <c r="EQ29" s="302"/>
      <c r="ER29" s="302"/>
      <c r="ES29" s="302"/>
      <c r="ET29" s="302"/>
      <c r="EU29" s="302"/>
      <c r="EV29" s="302"/>
      <c r="EW29" s="302"/>
      <c r="EX29" s="302"/>
      <c r="EY29" s="303"/>
      <c r="FC29" s="1"/>
    </row>
    <row r="30" spans="1:159" s="13" customFormat="1" ht="12.75" customHeight="1" x14ac:dyDescent="0.2">
      <c r="A30" s="48"/>
      <c r="B30" s="325" t="s">
        <v>108</v>
      </c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6"/>
      <c r="AS30" s="241" t="s">
        <v>281</v>
      </c>
      <c r="AT30" s="242"/>
      <c r="AU30" s="242"/>
      <c r="AV30" s="242"/>
      <c r="AW30" s="242"/>
      <c r="AX30" s="242"/>
      <c r="AY30" s="242"/>
      <c r="AZ30" s="242"/>
      <c r="BA30" s="243"/>
      <c r="BB30" s="301"/>
      <c r="BC30" s="302"/>
      <c r="BD30" s="302"/>
      <c r="BE30" s="302"/>
      <c r="BF30" s="302"/>
      <c r="BG30" s="302"/>
      <c r="BH30" s="302"/>
      <c r="BI30" s="303"/>
      <c r="BJ30" s="301"/>
      <c r="BK30" s="302"/>
      <c r="BL30" s="302"/>
      <c r="BM30" s="302"/>
      <c r="BN30" s="302"/>
      <c r="BO30" s="302"/>
      <c r="BP30" s="302"/>
      <c r="BQ30" s="302"/>
      <c r="BR30" s="302"/>
      <c r="BS30" s="302"/>
      <c r="BT30" s="302"/>
      <c r="BU30" s="302"/>
      <c r="BV30" s="302"/>
      <c r="BW30" s="302"/>
      <c r="BX30" s="302"/>
      <c r="BY30" s="302"/>
      <c r="BZ30" s="302"/>
      <c r="CA30" s="303"/>
      <c r="CB30" s="301"/>
      <c r="CC30" s="302"/>
      <c r="CD30" s="302"/>
      <c r="CE30" s="302"/>
      <c r="CF30" s="302"/>
      <c r="CG30" s="302"/>
      <c r="CH30" s="302"/>
      <c r="CI30" s="302"/>
      <c r="CJ30" s="302"/>
      <c r="CK30" s="302"/>
      <c r="CL30" s="302"/>
      <c r="CM30" s="302"/>
      <c r="CN30" s="302"/>
      <c r="CO30" s="302"/>
      <c r="CP30" s="302"/>
      <c r="CQ30" s="302"/>
      <c r="CR30" s="302"/>
      <c r="CS30" s="303"/>
      <c r="CT30" s="301"/>
      <c r="CU30" s="302"/>
      <c r="CV30" s="302"/>
      <c r="CW30" s="302"/>
      <c r="CX30" s="302"/>
      <c r="CY30" s="302"/>
      <c r="CZ30" s="302"/>
      <c r="DA30" s="302"/>
      <c r="DB30" s="302"/>
      <c r="DC30" s="302"/>
      <c r="DD30" s="302"/>
      <c r="DE30" s="302"/>
      <c r="DF30" s="302"/>
      <c r="DG30" s="302"/>
      <c r="DH30" s="302"/>
      <c r="DI30" s="302"/>
      <c r="DJ30" s="302"/>
      <c r="DK30" s="303"/>
      <c r="DL30" s="301"/>
      <c r="DM30" s="302"/>
      <c r="DN30" s="302"/>
      <c r="DO30" s="302"/>
      <c r="DP30" s="302"/>
      <c r="DQ30" s="302"/>
      <c r="DR30" s="302"/>
      <c r="DS30" s="302"/>
      <c r="DT30" s="302"/>
      <c r="DU30" s="302"/>
      <c r="DV30" s="302"/>
      <c r="DW30" s="302"/>
      <c r="DX30" s="302"/>
      <c r="DY30" s="302"/>
      <c r="DZ30" s="302"/>
      <c r="EA30" s="302"/>
      <c r="EB30" s="302"/>
      <c r="EC30" s="302"/>
      <c r="ED30" s="302"/>
      <c r="EE30" s="303"/>
      <c r="EF30" s="301"/>
      <c r="EG30" s="302"/>
      <c r="EH30" s="302"/>
      <c r="EI30" s="302"/>
      <c r="EJ30" s="302"/>
      <c r="EK30" s="302"/>
      <c r="EL30" s="302"/>
      <c r="EM30" s="302"/>
      <c r="EN30" s="302"/>
      <c r="EO30" s="302"/>
      <c r="EP30" s="302"/>
      <c r="EQ30" s="302"/>
      <c r="ER30" s="302"/>
      <c r="ES30" s="302"/>
      <c r="ET30" s="302"/>
      <c r="EU30" s="302"/>
      <c r="EV30" s="302"/>
      <c r="EW30" s="302"/>
      <c r="EX30" s="302"/>
      <c r="EY30" s="303"/>
      <c r="FC30" s="1"/>
    </row>
    <row r="31" spans="1:159" s="34" customFormat="1" ht="12" customHeight="1" x14ac:dyDescent="0.2">
      <c r="A31" s="55"/>
      <c r="B31" s="327" t="s">
        <v>83</v>
      </c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8"/>
      <c r="AS31" s="317" t="s">
        <v>282</v>
      </c>
      <c r="AT31" s="318"/>
      <c r="AU31" s="318"/>
      <c r="AV31" s="318"/>
      <c r="AW31" s="318"/>
      <c r="AX31" s="318"/>
      <c r="AY31" s="318"/>
      <c r="AZ31" s="318"/>
      <c r="BA31" s="319"/>
      <c r="BB31" s="304"/>
      <c r="BC31" s="305"/>
      <c r="BD31" s="305"/>
      <c r="BE31" s="305"/>
      <c r="BF31" s="305"/>
      <c r="BG31" s="305"/>
      <c r="BH31" s="305"/>
      <c r="BI31" s="306"/>
      <c r="BJ31" s="304"/>
      <c r="BK31" s="305"/>
      <c r="BL31" s="305"/>
      <c r="BM31" s="305"/>
      <c r="BN31" s="305"/>
      <c r="BO31" s="305"/>
      <c r="BP31" s="305"/>
      <c r="BQ31" s="305"/>
      <c r="BR31" s="305"/>
      <c r="BS31" s="305"/>
      <c r="BT31" s="305"/>
      <c r="BU31" s="305"/>
      <c r="BV31" s="305"/>
      <c r="BW31" s="305"/>
      <c r="BX31" s="305"/>
      <c r="BY31" s="305"/>
      <c r="BZ31" s="305"/>
      <c r="CA31" s="306"/>
      <c r="CB31" s="304"/>
      <c r="CC31" s="305"/>
      <c r="CD31" s="305"/>
      <c r="CE31" s="305"/>
      <c r="CF31" s="305"/>
      <c r="CG31" s="305"/>
      <c r="CH31" s="305"/>
      <c r="CI31" s="305"/>
      <c r="CJ31" s="305"/>
      <c r="CK31" s="305"/>
      <c r="CL31" s="305"/>
      <c r="CM31" s="305"/>
      <c r="CN31" s="305"/>
      <c r="CO31" s="305"/>
      <c r="CP31" s="305"/>
      <c r="CQ31" s="305"/>
      <c r="CR31" s="305"/>
      <c r="CS31" s="306"/>
      <c r="CT31" s="304"/>
      <c r="CU31" s="305"/>
      <c r="CV31" s="305"/>
      <c r="CW31" s="305"/>
      <c r="CX31" s="305"/>
      <c r="CY31" s="305"/>
      <c r="CZ31" s="305"/>
      <c r="DA31" s="305"/>
      <c r="DB31" s="305"/>
      <c r="DC31" s="305"/>
      <c r="DD31" s="305"/>
      <c r="DE31" s="305"/>
      <c r="DF31" s="305"/>
      <c r="DG31" s="305"/>
      <c r="DH31" s="305"/>
      <c r="DI31" s="305"/>
      <c r="DJ31" s="305"/>
      <c r="DK31" s="306"/>
      <c r="DL31" s="304"/>
      <c r="DM31" s="305"/>
      <c r="DN31" s="305"/>
      <c r="DO31" s="305"/>
      <c r="DP31" s="305"/>
      <c r="DQ31" s="305"/>
      <c r="DR31" s="305"/>
      <c r="DS31" s="305"/>
      <c r="DT31" s="305"/>
      <c r="DU31" s="305"/>
      <c r="DV31" s="305"/>
      <c r="DW31" s="305"/>
      <c r="DX31" s="305"/>
      <c r="DY31" s="305"/>
      <c r="DZ31" s="305"/>
      <c r="EA31" s="305"/>
      <c r="EB31" s="305"/>
      <c r="EC31" s="305"/>
      <c r="ED31" s="305"/>
      <c r="EE31" s="306"/>
      <c r="EF31" s="304"/>
      <c r="EG31" s="305"/>
      <c r="EH31" s="305"/>
      <c r="EI31" s="305"/>
      <c r="EJ31" s="305"/>
      <c r="EK31" s="305"/>
      <c r="EL31" s="305"/>
      <c r="EM31" s="305"/>
      <c r="EN31" s="305"/>
      <c r="EO31" s="305"/>
      <c r="EP31" s="305"/>
      <c r="EQ31" s="305"/>
      <c r="ER31" s="305"/>
      <c r="ES31" s="305"/>
      <c r="ET31" s="305"/>
      <c r="EU31" s="305"/>
      <c r="EV31" s="305"/>
      <c r="EW31" s="305"/>
      <c r="EX31" s="305"/>
      <c r="EY31" s="306"/>
      <c r="FC31" s="1"/>
    </row>
    <row r="32" spans="1:159" s="34" customFormat="1" ht="12" customHeight="1" x14ac:dyDescent="0.2">
      <c r="A32" s="58"/>
      <c r="B32" s="323" t="s">
        <v>127</v>
      </c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4"/>
      <c r="AS32" s="320"/>
      <c r="AT32" s="321"/>
      <c r="AU32" s="321"/>
      <c r="AV32" s="321"/>
      <c r="AW32" s="321"/>
      <c r="AX32" s="321"/>
      <c r="AY32" s="321"/>
      <c r="AZ32" s="321"/>
      <c r="BA32" s="322"/>
      <c r="BB32" s="307"/>
      <c r="BC32" s="308"/>
      <c r="BD32" s="308"/>
      <c r="BE32" s="308"/>
      <c r="BF32" s="308"/>
      <c r="BG32" s="308"/>
      <c r="BH32" s="308"/>
      <c r="BI32" s="309"/>
      <c r="BJ32" s="307"/>
      <c r="BK32" s="308"/>
      <c r="BL32" s="308"/>
      <c r="BM32" s="308"/>
      <c r="BN32" s="308"/>
      <c r="BO32" s="308"/>
      <c r="BP32" s="308"/>
      <c r="BQ32" s="308"/>
      <c r="BR32" s="308"/>
      <c r="BS32" s="308"/>
      <c r="BT32" s="308"/>
      <c r="BU32" s="308"/>
      <c r="BV32" s="308"/>
      <c r="BW32" s="308"/>
      <c r="BX32" s="308"/>
      <c r="BY32" s="308"/>
      <c r="BZ32" s="308"/>
      <c r="CA32" s="309"/>
      <c r="CB32" s="307"/>
      <c r="CC32" s="308"/>
      <c r="CD32" s="308"/>
      <c r="CE32" s="308"/>
      <c r="CF32" s="308"/>
      <c r="CG32" s="308"/>
      <c r="CH32" s="308"/>
      <c r="CI32" s="308"/>
      <c r="CJ32" s="308"/>
      <c r="CK32" s="308"/>
      <c r="CL32" s="308"/>
      <c r="CM32" s="308"/>
      <c r="CN32" s="308"/>
      <c r="CO32" s="308"/>
      <c r="CP32" s="308"/>
      <c r="CQ32" s="308"/>
      <c r="CR32" s="308"/>
      <c r="CS32" s="309"/>
      <c r="CT32" s="307"/>
      <c r="CU32" s="308"/>
      <c r="CV32" s="308"/>
      <c r="CW32" s="308"/>
      <c r="CX32" s="308"/>
      <c r="CY32" s="308"/>
      <c r="CZ32" s="308"/>
      <c r="DA32" s="308"/>
      <c r="DB32" s="308"/>
      <c r="DC32" s="308"/>
      <c r="DD32" s="308"/>
      <c r="DE32" s="308"/>
      <c r="DF32" s="308"/>
      <c r="DG32" s="308"/>
      <c r="DH32" s="308"/>
      <c r="DI32" s="308"/>
      <c r="DJ32" s="308"/>
      <c r="DK32" s="309"/>
      <c r="DL32" s="307"/>
      <c r="DM32" s="308"/>
      <c r="DN32" s="308"/>
      <c r="DO32" s="308"/>
      <c r="DP32" s="308"/>
      <c r="DQ32" s="308"/>
      <c r="DR32" s="308"/>
      <c r="DS32" s="308"/>
      <c r="DT32" s="308"/>
      <c r="DU32" s="308"/>
      <c r="DV32" s="308"/>
      <c r="DW32" s="308"/>
      <c r="DX32" s="308"/>
      <c r="DY32" s="308"/>
      <c r="DZ32" s="308"/>
      <c r="EA32" s="308"/>
      <c r="EB32" s="308"/>
      <c r="EC32" s="308"/>
      <c r="ED32" s="308"/>
      <c r="EE32" s="309"/>
      <c r="EF32" s="307"/>
      <c r="EG32" s="308"/>
      <c r="EH32" s="308"/>
      <c r="EI32" s="308"/>
      <c r="EJ32" s="308"/>
      <c r="EK32" s="308"/>
      <c r="EL32" s="308"/>
      <c r="EM32" s="308"/>
      <c r="EN32" s="308"/>
      <c r="EO32" s="308"/>
      <c r="EP32" s="308"/>
      <c r="EQ32" s="308"/>
      <c r="ER32" s="308"/>
      <c r="ES32" s="308"/>
      <c r="ET32" s="308"/>
      <c r="EU32" s="308"/>
      <c r="EV32" s="308"/>
      <c r="EW32" s="308"/>
      <c r="EX32" s="308"/>
      <c r="EY32" s="309"/>
      <c r="FC32" s="1"/>
    </row>
    <row r="33" spans="1:159" s="13" customFormat="1" ht="12.75" customHeight="1" x14ac:dyDescent="0.2">
      <c r="A33" s="48"/>
      <c r="B33" s="313" t="s">
        <v>128</v>
      </c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4"/>
      <c r="AS33" s="241" t="s">
        <v>283</v>
      </c>
      <c r="AT33" s="242"/>
      <c r="AU33" s="242"/>
      <c r="AV33" s="242"/>
      <c r="AW33" s="242"/>
      <c r="AX33" s="242"/>
      <c r="AY33" s="242"/>
      <c r="AZ33" s="242"/>
      <c r="BA33" s="243"/>
      <c r="BB33" s="301"/>
      <c r="BC33" s="302"/>
      <c r="BD33" s="302"/>
      <c r="BE33" s="302"/>
      <c r="BF33" s="302"/>
      <c r="BG33" s="302"/>
      <c r="BH33" s="302"/>
      <c r="BI33" s="303"/>
      <c r="BJ33" s="301"/>
      <c r="BK33" s="302"/>
      <c r="BL33" s="302"/>
      <c r="BM33" s="302"/>
      <c r="BN33" s="302"/>
      <c r="BO33" s="302"/>
      <c r="BP33" s="302"/>
      <c r="BQ33" s="302"/>
      <c r="BR33" s="302"/>
      <c r="BS33" s="302"/>
      <c r="BT33" s="302"/>
      <c r="BU33" s="302"/>
      <c r="BV33" s="302"/>
      <c r="BW33" s="302"/>
      <c r="BX33" s="302"/>
      <c r="BY33" s="302"/>
      <c r="BZ33" s="302"/>
      <c r="CA33" s="303"/>
      <c r="CB33" s="301"/>
      <c r="CC33" s="302"/>
      <c r="CD33" s="302"/>
      <c r="CE33" s="302"/>
      <c r="CF33" s="302"/>
      <c r="CG33" s="302"/>
      <c r="CH33" s="302"/>
      <c r="CI33" s="302"/>
      <c r="CJ33" s="302"/>
      <c r="CK33" s="302"/>
      <c r="CL33" s="302"/>
      <c r="CM33" s="302"/>
      <c r="CN33" s="302"/>
      <c r="CO33" s="302"/>
      <c r="CP33" s="302"/>
      <c r="CQ33" s="302"/>
      <c r="CR33" s="302"/>
      <c r="CS33" s="303"/>
      <c r="CT33" s="301"/>
      <c r="CU33" s="302"/>
      <c r="CV33" s="302"/>
      <c r="CW33" s="302"/>
      <c r="CX33" s="302"/>
      <c r="CY33" s="302"/>
      <c r="CZ33" s="302"/>
      <c r="DA33" s="302"/>
      <c r="DB33" s="302"/>
      <c r="DC33" s="302"/>
      <c r="DD33" s="302"/>
      <c r="DE33" s="302"/>
      <c r="DF33" s="302"/>
      <c r="DG33" s="302"/>
      <c r="DH33" s="302"/>
      <c r="DI33" s="302"/>
      <c r="DJ33" s="302"/>
      <c r="DK33" s="303"/>
      <c r="DL33" s="301"/>
      <c r="DM33" s="302"/>
      <c r="DN33" s="302"/>
      <c r="DO33" s="302"/>
      <c r="DP33" s="302"/>
      <c r="DQ33" s="302"/>
      <c r="DR33" s="302"/>
      <c r="DS33" s="302"/>
      <c r="DT33" s="302"/>
      <c r="DU33" s="302"/>
      <c r="DV33" s="302"/>
      <c r="DW33" s="302"/>
      <c r="DX33" s="302"/>
      <c r="DY33" s="302"/>
      <c r="DZ33" s="302"/>
      <c r="EA33" s="302"/>
      <c r="EB33" s="302"/>
      <c r="EC33" s="302"/>
      <c r="ED33" s="302"/>
      <c r="EE33" s="303"/>
      <c r="EF33" s="301"/>
      <c r="EG33" s="302"/>
      <c r="EH33" s="302"/>
      <c r="EI33" s="302"/>
      <c r="EJ33" s="302"/>
      <c r="EK33" s="302"/>
      <c r="EL33" s="302"/>
      <c r="EM33" s="302"/>
      <c r="EN33" s="302"/>
      <c r="EO33" s="302"/>
      <c r="EP33" s="302"/>
      <c r="EQ33" s="302"/>
      <c r="ER33" s="302"/>
      <c r="ES33" s="302"/>
      <c r="ET33" s="302"/>
      <c r="EU33" s="302"/>
      <c r="EV33" s="302"/>
      <c r="EW33" s="302"/>
      <c r="EX33" s="302"/>
      <c r="EY33" s="303"/>
      <c r="FC33" s="1"/>
    </row>
  </sheetData>
  <sheetProtection algorithmName="SHA-512" hashValue="syvqjYT3rKuoTWjwQ6bqIZIwibVjj4LQoUKB++7rRfdq/ZyGiUZuDV4BbGnomuEuyIsjKKt+AIN06XmrZ+CJXA==" saltValue="X6uuEo6xVeKGu2BgahSsSw==" spinCount="100000" sheet="1" objects="1" scenarios="1"/>
  <mergeCells count="210">
    <mergeCell ref="EF33:EY33"/>
    <mergeCell ref="DL33:EE33"/>
    <mergeCell ref="EF31:EY32"/>
    <mergeCell ref="EF27:EY27"/>
    <mergeCell ref="EF28:EY28"/>
    <mergeCell ref="EF26:EY26"/>
    <mergeCell ref="EF19:EY19"/>
    <mergeCell ref="EF17:EY17"/>
    <mergeCell ref="EF20:EY20"/>
    <mergeCell ref="DL26:EE26"/>
    <mergeCell ref="EF29:EY29"/>
    <mergeCell ref="EF30:EY30"/>
    <mergeCell ref="EF21:EY21"/>
    <mergeCell ref="DL29:EE29"/>
    <mergeCell ref="DL30:EE30"/>
    <mergeCell ref="DL27:EE27"/>
    <mergeCell ref="DL28:EE28"/>
    <mergeCell ref="EF6:EY6"/>
    <mergeCell ref="EF7:EY7"/>
    <mergeCell ref="EF12:EY12"/>
    <mergeCell ref="EF14:EY14"/>
    <mergeCell ref="EF15:EY15"/>
    <mergeCell ref="EF16:EY16"/>
    <mergeCell ref="EF18:EY18"/>
    <mergeCell ref="DL22:EE22"/>
    <mergeCell ref="DL25:EE25"/>
    <mergeCell ref="DL6:EE6"/>
    <mergeCell ref="DL14:EE14"/>
    <mergeCell ref="DL15:EE15"/>
    <mergeCell ref="DL16:EE16"/>
    <mergeCell ref="DL13:EE13"/>
    <mergeCell ref="DL7:EE7"/>
    <mergeCell ref="DL12:EE12"/>
    <mergeCell ref="EF13:EY13"/>
    <mergeCell ref="EF22:EY22"/>
    <mergeCell ref="EF25:EY25"/>
    <mergeCell ref="DL19:EE19"/>
    <mergeCell ref="DL20:EE20"/>
    <mergeCell ref="DL21:EE21"/>
    <mergeCell ref="DL17:EE17"/>
    <mergeCell ref="DL18:EE18"/>
    <mergeCell ref="CT33:DK33"/>
    <mergeCell ref="CT29:DK29"/>
    <mergeCell ref="CT25:DK25"/>
    <mergeCell ref="CB27:CS27"/>
    <mergeCell ref="CT27:DK27"/>
    <mergeCell ref="CB26:CS26"/>
    <mergeCell ref="CT26:DK26"/>
    <mergeCell ref="DL31:EE32"/>
    <mergeCell ref="CB30:CS30"/>
    <mergeCell ref="CT30:DK30"/>
    <mergeCell ref="CB28:CS28"/>
    <mergeCell ref="CT28:DK28"/>
    <mergeCell ref="CB29:CS29"/>
    <mergeCell ref="CB33:CS33"/>
    <mergeCell ref="CB25:CS25"/>
    <mergeCell ref="A6:AR6"/>
    <mergeCell ref="B7:AR7"/>
    <mergeCell ref="B8:AR8"/>
    <mergeCell ref="B9:AR9"/>
    <mergeCell ref="AS18:BA18"/>
    <mergeCell ref="BB15:BI15"/>
    <mergeCell ref="AS16:BA16"/>
    <mergeCell ref="B10:AR10"/>
    <mergeCell ref="AS13:BA13"/>
    <mergeCell ref="B14:AR14"/>
    <mergeCell ref="B15:AR15"/>
    <mergeCell ref="B13:AR13"/>
    <mergeCell ref="B18:AR18"/>
    <mergeCell ref="B16:AR16"/>
    <mergeCell ref="BB16:BI16"/>
    <mergeCell ref="B11:AR11"/>
    <mergeCell ref="B12:AR12"/>
    <mergeCell ref="BB12:BI12"/>
    <mergeCell ref="AS12:BA12"/>
    <mergeCell ref="BJ8:CA9"/>
    <mergeCell ref="BJ10:CA11"/>
    <mergeCell ref="EF8:EY9"/>
    <mergeCell ref="DL23:EE24"/>
    <mergeCell ref="EF23:EY24"/>
    <mergeCell ref="CB12:CS12"/>
    <mergeCell ref="CT12:DK12"/>
    <mergeCell ref="CB18:CS18"/>
    <mergeCell ref="CB22:CS22"/>
    <mergeCell ref="CT17:DK17"/>
    <mergeCell ref="CB21:CS21"/>
    <mergeCell ref="CT21:DK21"/>
    <mergeCell ref="CT22:DK22"/>
    <mergeCell ref="CB19:CS19"/>
    <mergeCell ref="CT19:DK19"/>
    <mergeCell ref="CB20:CS20"/>
    <mergeCell ref="CT20:DK20"/>
    <mergeCell ref="CB14:CS14"/>
    <mergeCell ref="CT14:DK14"/>
    <mergeCell ref="CB15:CS15"/>
    <mergeCell ref="CB13:CS13"/>
    <mergeCell ref="CT13:DK13"/>
    <mergeCell ref="AS19:BA19"/>
    <mergeCell ref="AS20:BA20"/>
    <mergeCell ref="AS14:BA14"/>
    <mergeCell ref="AS15:BA15"/>
    <mergeCell ref="AS21:BA21"/>
    <mergeCell ref="AS17:BA17"/>
    <mergeCell ref="CB17:CS17"/>
    <mergeCell ref="CT16:DK16"/>
    <mergeCell ref="CT18:DK18"/>
    <mergeCell ref="BB14:BI14"/>
    <mergeCell ref="BJ16:CA16"/>
    <mergeCell ref="CT5:DK5"/>
    <mergeCell ref="DL5:EE5"/>
    <mergeCell ref="EF5:EY5"/>
    <mergeCell ref="BJ4:EY4"/>
    <mergeCell ref="BJ5:CA5"/>
    <mergeCell ref="BJ20:CA20"/>
    <mergeCell ref="BJ17:CA17"/>
    <mergeCell ref="BJ18:CA18"/>
    <mergeCell ref="BJ19:CA19"/>
    <mergeCell ref="CT8:DK9"/>
    <mergeCell ref="DL10:EE11"/>
    <mergeCell ref="EF10:EY11"/>
    <mergeCell ref="CT10:DK11"/>
    <mergeCell ref="CB6:CS6"/>
    <mergeCell ref="CT6:DK6"/>
    <mergeCell ref="CB7:CS7"/>
    <mergeCell ref="CT7:DK7"/>
    <mergeCell ref="CB8:CS9"/>
    <mergeCell ref="BJ12:CA12"/>
    <mergeCell ref="BJ14:CA14"/>
    <mergeCell ref="CT15:DK15"/>
    <mergeCell ref="CB16:CS16"/>
    <mergeCell ref="BJ15:CA15"/>
    <mergeCell ref="DL8:EE9"/>
    <mergeCell ref="B31:AR31"/>
    <mergeCell ref="B26:AR26"/>
    <mergeCell ref="B21:AR21"/>
    <mergeCell ref="B22:AR22"/>
    <mergeCell ref="B24:AR24"/>
    <mergeCell ref="B25:AR25"/>
    <mergeCell ref="B30:AR30"/>
    <mergeCell ref="B23:AR23"/>
    <mergeCell ref="BJ26:CA26"/>
    <mergeCell ref="BJ21:CA21"/>
    <mergeCell ref="BJ22:CA22"/>
    <mergeCell ref="AS29:BA29"/>
    <mergeCell ref="AS27:BA27"/>
    <mergeCell ref="B32:AR32"/>
    <mergeCell ref="B33:AR33"/>
    <mergeCell ref="CT23:DK24"/>
    <mergeCell ref="CT31:DK32"/>
    <mergeCell ref="B27:AR27"/>
    <mergeCell ref="B28:AR28"/>
    <mergeCell ref="B29:AR29"/>
    <mergeCell ref="AS6:BA6"/>
    <mergeCell ref="AS7:BA7"/>
    <mergeCell ref="AS8:BA9"/>
    <mergeCell ref="AS10:BA11"/>
    <mergeCell ref="BJ6:CA6"/>
    <mergeCell ref="BJ7:CA7"/>
    <mergeCell ref="BJ28:CA28"/>
    <mergeCell ref="BJ29:CA29"/>
    <mergeCell ref="BJ30:CA30"/>
    <mergeCell ref="BB33:BI33"/>
    <mergeCell ref="AS22:BA22"/>
    <mergeCell ref="AS25:BA25"/>
    <mergeCell ref="AS23:BA24"/>
    <mergeCell ref="AS26:BA26"/>
    <mergeCell ref="AS28:BA28"/>
    <mergeCell ref="AS30:BA30"/>
    <mergeCell ref="CB10:CS11"/>
    <mergeCell ref="AS33:BA33"/>
    <mergeCell ref="AS31:BA32"/>
    <mergeCell ref="CB23:CS24"/>
    <mergeCell ref="CB31:CS32"/>
    <mergeCell ref="BJ25:CA25"/>
    <mergeCell ref="BJ27:CA27"/>
    <mergeCell ref="BB26:BI26"/>
    <mergeCell ref="BB23:BI24"/>
    <mergeCell ref="BB25:BI25"/>
    <mergeCell ref="BJ23:CA24"/>
    <mergeCell ref="BB31:BI32"/>
    <mergeCell ref="BJ31:CA32"/>
    <mergeCell ref="BB27:BI27"/>
    <mergeCell ref="BB28:BI28"/>
    <mergeCell ref="BB29:BI29"/>
    <mergeCell ref="BB30:BI30"/>
    <mergeCell ref="BJ33:CA33"/>
    <mergeCell ref="FC1:FC2"/>
    <mergeCell ref="FC9:FC10"/>
    <mergeCell ref="FC19:FC20"/>
    <mergeCell ref="BB22:BI22"/>
    <mergeCell ref="BB19:BI19"/>
    <mergeCell ref="BB20:BI20"/>
    <mergeCell ref="BB21:BI21"/>
    <mergeCell ref="BB4:BI5"/>
    <mergeCell ref="BB13:BI13"/>
    <mergeCell ref="BB17:BI17"/>
    <mergeCell ref="BB18:BI18"/>
    <mergeCell ref="BB6:BI6"/>
    <mergeCell ref="BB7:BI7"/>
    <mergeCell ref="BB10:BI11"/>
    <mergeCell ref="BB8:BI9"/>
    <mergeCell ref="B1:EX1"/>
    <mergeCell ref="B2:EX2"/>
    <mergeCell ref="A4:AR5"/>
    <mergeCell ref="AS4:BA5"/>
    <mergeCell ref="CB5:CS5"/>
    <mergeCell ref="B19:AR19"/>
    <mergeCell ref="B20:AR20"/>
    <mergeCell ref="B17:AR17"/>
    <mergeCell ref="BJ13:CA13"/>
  </mergeCells>
  <phoneticPr fontId="7" type="noConversion"/>
  <hyperlinks>
    <hyperlink ref="FC1:FC2" location="ПРОВЕРКА!B22" display="Количество ошибок в разделе 4"/>
  </hyperlink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33"/>
  <sheetViews>
    <sheetView tabSelected="1" view="pageBreakPreview" zoomScaleNormal="100" zoomScaleSheetLayoutView="100" workbookViewId="0">
      <selection activeCell="CD15" sqref="CD15:CT15"/>
    </sheetView>
  </sheetViews>
  <sheetFormatPr defaultColWidth="0.85546875" defaultRowHeight="12.75" x14ac:dyDescent="0.2"/>
  <cols>
    <col min="1" max="158" width="0.85546875" style="1"/>
    <col min="159" max="159" width="18.85546875" style="1" customWidth="1"/>
    <col min="160" max="16384" width="0.85546875" style="1"/>
  </cols>
  <sheetData>
    <row r="1" spans="1:159" ht="16.5" customHeight="1" x14ac:dyDescent="0.25">
      <c r="B1" s="253" t="s">
        <v>284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3"/>
      <c r="EN1" s="253"/>
      <c r="EO1" s="253"/>
      <c r="EP1" s="253"/>
      <c r="EQ1" s="253"/>
      <c r="ER1" s="253"/>
      <c r="ES1" s="253"/>
      <c r="ET1" s="253"/>
      <c r="EU1" s="253"/>
      <c r="EV1" s="253"/>
      <c r="EW1" s="253"/>
      <c r="EX1" s="253"/>
      <c r="EY1" s="25"/>
      <c r="FC1" s="227" t="s">
        <v>2422</v>
      </c>
    </row>
    <row r="2" spans="1:159" s="54" customFormat="1" ht="15.75" x14ac:dyDescent="0.25">
      <c r="B2" s="254" t="s">
        <v>249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  <c r="AP2" s="254"/>
      <c r="AQ2" s="254"/>
      <c r="AR2" s="254"/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F2" s="254"/>
      <c r="BG2" s="254"/>
      <c r="BH2" s="254"/>
      <c r="BI2" s="254"/>
      <c r="BJ2" s="254"/>
      <c r="BK2" s="254"/>
      <c r="BL2" s="254"/>
      <c r="BM2" s="254"/>
      <c r="BN2" s="254"/>
      <c r="BO2" s="254"/>
      <c r="BP2" s="254"/>
      <c r="BQ2" s="254"/>
      <c r="BR2" s="254"/>
      <c r="BS2" s="254"/>
      <c r="BT2" s="254"/>
      <c r="BU2" s="254"/>
      <c r="BV2" s="254"/>
      <c r="BW2" s="254"/>
      <c r="BX2" s="254"/>
      <c r="BY2" s="254"/>
      <c r="BZ2" s="254"/>
      <c r="CA2" s="254"/>
      <c r="CB2" s="254"/>
      <c r="CC2" s="254"/>
      <c r="CD2" s="254"/>
      <c r="CE2" s="254"/>
      <c r="CF2" s="254"/>
      <c r="CG2" s="254"/>
      <c r="CH2" s="254"/>
      <c r="CI2" s="254"/>
      <c r="CJ2" s="254"/>
      <c r="CK2" s="254"/>
      <c r="CL2" s="254"/>
      <c r="CM2" s="254"/>
      <c r="CN2" s="254"/>
      <c r="CO2" s="254"/>
      <c r="CP2" s="254"/>
      <c r="CQ2" s="254"/>
      <c r="CR2" s="254"/>
      <c r="CS2" s="254"/>
      <c r="CT2" s="254"/>
      <c r="CU2" s="254"/>
      <c r="CV2" s="254"/>
      <c r="CW2" s="254"/>
      <c r="CX2" s="254"/>
      <c r="CY2" s="254"/>
      <c r="CZ2" s="254"/>
      <c r="DA2" s="254"/>
      <c r="DB2" s="254"/>
      <c r="DC2" s="254"/>
      <c r="DD2" s="254"/>
      <c r="DE2" s="254"/>
      <c r="DF2" s="254"/>
      <c r="DG2" s="254"/>
      <c r="DH2" s="254"/>
      <c r="DI2" s="254"/>
      <c r="DJ2" s="254"/>
      <c r="DK2" s="254"/>
      <c r="DL2" s="254"/>
      <c r="DM2" s="254"/>
      <c r="DN2" s="254"/>
      <c r="DO2" s="254"/>
      <c r="DP2" s="254"/>
      <c r="DQ2" s="254"/>
      <c r="DR2" s="254"/>
      <c r="DS2" s="254"/>
      <c r="DT2" s="254"/>
      <c r="DU2" s="254"/>
      <c r="DV2" s="254"/>
      <c r="DW2" s="254"/>
      <c r="DX2" s="254"/>
      <c r="DY2" s="254"/>
      <c r="DZ2" s="254"/>
      <c r="EA2" s="254"/>
      <c r="EB2" s="254"/>
      <c r="EC2" s="254"/>
      <c r="ED2" s="254"/>
      <c r="EE2" s="254"/>
      <c r="EF2" s="254"/>
      <c r="EG2" s="254"/>
      <c r="EH2" s="254"/>
      <c r="EI2" s="254"/>
      <c r="EJ2" s="254"/>
      <c r="EK2" s="254"/>
      <c r="EL2" s="254"/>
      <c r="EM2" s="254"/>
      <c r="EN2" s="254"/>
      <c r="EO2" s="254"/>
      <c r="EP2" s="254"/>
      <c r="EQ2" s="254"/>
      <c r="ER2" s="254"/>
      <c r="ES2" s="254"/>
      <c r="ET2" s="254"/>
      <c r="EU2" s="254"/>
      <c r="EV2" s="254"/>
      <c r="EW2" s="254"/>
      <c r="EX2" s="254"/>
      <c r="EY2" s="90"/>
      <c r="FC2" s="227"/>
    </row>
    <row r="3" spans="1:159" s="68" customFormat="1" ht="9" customHeight="1" x14ac:dyDescent="0.25">
      <c r="FC3" s="78"/>
    </row>
    <row r="4" spans="1:159" s="29" customFormat="1" ht="30" customHeight="1" x14ac:dyDescent="0.2">
      <c r="A4" s="255" t="s">
        <v>84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  <c r="AP4" s="256"/>
      <c r="AQ4" s="256"/>
      <c r="AR4" s="257"/>
      <c r="AS4" s="255" t="s">
        <v>165</v>
      </c>
      <c r="AT4" s="256"/>
      <c r="AU4" s="256"/>
      <c r="AV4" s="256"/>
      <c r="AW4" s="256"/>
      <c r="AX4" s="257"/>
      <c r="AY4" s="255" t="s">
        <v>49</v>
      </c>
      <c r="AZ4" s="256"/>
      <c r="BA4" s="256"/>
      <c r="BB4" s="256"/>
      <c r="BC4" s="256"/>
      <c r="BD4" s="256"/>
      <c r="BE4" s="256"/>
      <c r="BF4" s="256"/>
      <c r="BG4" s="256"/>
      <c r="BH4" s="256"/>
      <c r="BI4" s="256"/>
      <c r="BJ4" s="256"/>
      <c r="BK4" s="256"/>
      <c r="BL4" s="257"/>
      <c r="BM4" s="231" t="s">
        <v>286</v>
      </c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2"/>
      <c r="EF4" s="232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  <c r="EY4" s="233"/>
      <c r="FC4" s="137">
        <f>ПРОВЕРКА!B233</f>
        <v>0</v>
      </c>
    </row>
    <row r="5" spans="1:159" s="29" customFormat="1" ht="30" customHeight="1" x14ac:dyDescent="0.2">
      <c r="A5" s="258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60"/>
      <c r="AS5" s="258"/>
      <c r="AT5" s="259"/>
      <c r="AU5" s="259"/>
      <c r="AV5" s="259"/>
      <c r="AW5" s="259"/>
      <c r="AX5" s="260"/>
      <c r="AY5" s="258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60"/>
      <c r="BM5" s="310" t="s">
        <v>252</v>
      </c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1"/>
      <c r="CB5" s="311"/>
      <c r="CC5" s="312"/>
      <c r="CD5" s="310" t="s">
        <v>253</v>
      </c>
      <c r="CE5" s="311"/>
      <c r="CF5" s="311"/>
      <c r="CG5" s="311"/>
      <c r="CH5" s="311"/>
      <c r="CI5" s="311"/>
      <c r="CJ5" s="311"/>
      <c r="CK5" s="311"/>
      <c r="CL5" s="311"/>
      <c r="CM5" s="311"/>
      <c r="CN5" s="311"/>
      <c r="CO5" s="311"/>
      <c r="CP5" s="311"/>
      <c r="CQ5" s="311"/>
      <c r="CR5" s="311"/>
      <c r="CS5" s="311"/>
      <c r="CT5" s="312"/>
      <c r="CU5" s="310" t="s">
        <v>285</v>
      </c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3"/>
      <c r="DL5" s="231" t="s">
        <v>255</v>
      </c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3"/>
      <c r="EF5" s="231" t="s">
        <v>256</v>
      </c>
      <c r="EG5" s="232"/>
      <c r="EH5" s="232"/>
      <c r="EI5" s="232"/>
      <c r="EJ5" s="232"/>
      <c r="EK5" s="232"/>
      <c r="EL5" s="232"/>
      <c r="EM5" s="232"/>
      <c r="EN5" s="232"/>
      <c r="EO5" s="232"/>
      <c r="EP5" s="232"/>
      <c r="EQ5" s="232"/>
      <c r="ER5" s="232"/>
      <c r="ES5" s="232"/>
      <c r="ET5" s="232"/>
      <c r="EU5" s="232"/>
      <c r="EV5" s="232"/>
      <c r="EW5" s="232"/>
      <c r="EX5" s="232"/>
      <c r="EY5" s="233"/>
      <c r="FC5" s="1"/>
    </row>
    <row r="6" spans="1:159" s="29" customFormat="1" ht="13.5" customHeight="1" x14ac:dyDescent="0.2">
      <c r="A6" s="231">
        <v>1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3"/>
      <c r="AS6" s="231">
        <v>2</v>
      </c>
      <c r="AT6" s="232"/>
      <c r="AU6" s="232"/>
      <c r="AV6" s="232"/>
      <c r="AW6" s="232"/>
      <c r="AX6" s="233"/>
      <c r="AY6" s="231">
        <v>3</v>
      </c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3"/>
      <c r="BM6" s="231">
        <v>4</v>
      </c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3"/>
      <c r="CD6" s="231">
        <v>5</v>
      </c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2"/>
      <c r="CP6" s="232"/>
      <c r="CQ6" s="232"/>
      <c r="CR6" s="232"/>
      <c r="CS6" s="232"/>
      <c r="CT6" s="233"/>
      <c r="CU6" s="231">
        <v>6</v>
      </c>
      <c r="CV6" s="232"/>
      <c r="CW6" s="232"/>
      <c r="CX6" s="232"/>
      <c r="CY6" s="232"/>
      <c r="CZ6" s="232"/>
      <c r="DA6" s="232"/>
      <c r="DB6" s="232"/>
      <c r="DC6" s="232"/>
      <c r="DD6" s="232"/>
      <c r="DE6" s="232"/>
      <c r="DF6" s="232"/>
      <c r="DG6" s="232"/>
      <c r="DH6" s="232"/>
      <c r="DI6" s="232"/>
      <c r="DJ6" s="232"/>
      <c r="DK6" s="233"/>
      <c r="DL6" s="231">
        <v>7</v>
      </c>
      <c r="DM6" s="232"/>
      <c r="DN6" s="232"/>
      <c r="DO6" s="232"/>
      <c r="DP6" s="232"/>
      <c r="DQ6" s="232"/>
      <c r="DR6" s="232"/>
      <c r="DS6" s="232"/>
      <c r="DT6" s="232"/>
      <c r="DU6" s="232"/>
      <c r="DV6" s="232"/>
      <c r="DW6" s="232"/>
      <c r="DX6" s="232"/>
      <c r="DY6" s="232"/>
      <c r="DZ6" s="232"/>
      <c r="EA6" s="232"/>
      <c r="EB6" s="232"/>
      <c r="EC6" s="232"/>
      <c r="ED6" s="232"/>
      <c r="EE6" s="233"/>
      <c r="EF6" s="231">
        <v>8</v>
      </c>
      <c r="EG6" s="232"/>
      <c r="EH6" s="232"/>
      <c r="EI6" s="232"/>
      <c r="EJ6" s="232"/>
      <c r="EK6" s="232"/>
      <c r="EL6" s="232"/>
      <c r="EM6" s="232"/>
      <c r="EN6" s="232"/>
      <c r="EO6" s="232"/>
      <c r="EP6" s="232"/>
      <c r="EQ6" s="232"/>
      <c r="ER6" s="232"/>
      <c r="ES6" s="232"/>
      <c r="ET6" s="232"/>
      <c r="EU6" s="232"/>
      <c r="EV6" s="232"/>
      <c r="EW6" s="232"/>
      <c r="EX6" s="232"/>
      <c r="EY6" s="233"/>
      <c r="FC6" s="1"/>
    </row>
    <row r="7" spans="1:159" s="102" customFormat="1" ht="27" customHeight="1" x14ac:dyDescent="0.2">
      <c r="A7" s="24"/>
      <c r="B7" s="329" t="s">
        <v>310</v>
      </c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29"/>
      <c r="AN7" s="329"/>
      <c r="AO7" s="329"/>
      <c r="AP7" s="329"/>
      <c r="AQ7" s="329"/>
      <c r="AR7" s="330"/>
      <c r="AS7" s="241" t="s">
        <v>287</v>
      </c>
      <c r="AT7" s="242"/>
      <c r="AU7" s="242"/>
      <c r="AV7" s="242"/>
      <c r="AW7" s="242"/>
      <c r="AX7" s="243"/>
      <c r="AY7" s="274">
        <v>125</v>
      </c>
      <c r="AZ7" s="275"/>
      <c r="BA7" s="275"/>
      <c r="BB7" s="275"/>
      <c r="BC7" s="275"/>
      <c r="BD7" s="275"/>
      <c r="BE7" s="275"/>
      <c r="BF7" s="275"/>
      <c r="BG7" s="275"/>
      <c r="BH7" s="275"/>
      <c r="BI7" s="275"/>
      <c r="BJ7" s="275"/>
      <c r="BK7" s="275"/>
      <c r="BL7" s="276"/>
      <c r="BM7" s="264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65"/>
      <c r="BY7" s="265"/>
      <c r="BZ7" s="265"/>
      <c r="CA7" s="265"/>
      <c r="CB7" s="265"/>
      <c r="CC7" s="266"/>
      <c r="CD7" s="264"/>
      <c r="CE7" s="265"/>
      <c r="CF7" s="265"/>
      <c r="CG7" s="265"/>
      <c r="CH7" s="265"/>
      <c r="CI7" s="265"/>
      <c r="CJ7" s="265"/>
      <c r="CK7" s="265"/>
      <c r="CL7" s="265"/>
      <c r="CM7" s="265"/>
      <c r="CN7" s="265"/>
      <c r="CO7" s="265"/>
      <c r="CP7" s="265"/>
      <c r="CQ7" s="265"/>
      <c r="CR7" s="265"/>
      <c r="CS7" s="265"/>
      <c r="CT7" s="266"/>
      <c r="CU7" s="264">
        <v>50</v>
      </c>
      <c r="CV7" s="265"/>
      <c r="CW7" s="265"/>
      <c r="CX7" s="265"/>
      <c r="CY7" s="265"/>
      <c r="CZ7" s="265"/>
      <c r="DA7" s="265"/>
      <c r="DB7" s="265"/>
      <c r="DC7" s="265"/>
      <c r="DD7" s="265"/>
      <c r="DE7" s="265"/>
      <c r="DF7" s="265"/>
      <c r="DG7" s="265"/>
      <c r="DH7" s="265"/>
      <c r="DI7" s="265"/>
      <c r="DJ7" s="265"/>
      <c r="DK7" s="266"/>
      <c r="DL7" s="264">
        <v>25</v>
      </c>
      <c r="DM7" s="265"/>
      <c r="DN7" s="265"/>
      <c r="DO7" s="265"/>
      <c r="DP7" s="265"/>
      <c r="DQ7" s="265"/>
      <c r="DR7" s="265"/>
      <c r="DS7" s="265"/>
      <c r="DT7" s="265"/>
      <c r="DU7" s="265"/>
      <c r="DV7" s="265"/>
      <c r="DW7" s="265"/>
      <c r="DX7" s="265"/>
      <c r="DY7" s="265"/>
      <c r="DZ7" s="265"/>
      <c r="EA7" s="265"/>
      <c r="EB7" s="265"/>
      <c r="EC7" s="265"/>
      <c r="ED7" s="265"/>
      <c r="EE7" s="266"/>
      <c r="EF7" s="264">
        <v>50</v>
      </c>
      <c r="EG7" s="265"/>
      <c r="EH7" s="265"/>
      <c r="EI7" s="265"/>
      <c r="EJ7" s="265"/>
      <c r="EK7" s="265"/>
      <c r="EL7" s="265"/>
      <c r="EM7" s="265"/>
      <c r="EN7" s="265"/>
      <c r="EO7" s="265"/>
      <c r="EP7" s="265"/>
      <c r="EQ7" s="265"/>
      <c r="ER7" s="265"/>
      <c r="ES7" s="265"/>
      <c r="ET7" s="265"/>
      <c r="EU7" s="265"/>
      <c r="EV7" s="265"/>
      <c r="EW7" s="265"/>
      <c r="EX7" s="265"/>
      <c r="EY7" s="266"/>
      <c r="FC7" s="1"/>
    </row>
    <row r="8" spans="1:159" s="34" customFormat="1" ht="12" customHeight="1" x14ac:dyDescent="0.2">
      <c r="A8" s="55"/>
      <c r="B8" s="331" t="s">
        <v>118</v>
      </c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2"/>
      <c r="AS8" s="317" t="s">
        <v>288</v>
      </c>
      <c r="AT8" s="318"/>
      <c r="AU8" s="318"/>
      <c r="AV8" s="318"/>
      <c r="AW8" s="318"/>
      <c r="AX8" s="319"/>
      <c r="AY8" s="295"/>
      <c r="AZ8" s="296"/>
      <c r="BA8" s="296"/>
      <c r="BB8" s="296"/>
      <c r="BC8" s="296"/>
      <c r="BD8" s="296"/>
      <c r="BE8" s="296"/>
      <c r="BF8" s="296"/>
      <c r="BG8" s="296"/>
      <c r="BH8" s="296"/>
      <c r="BI8" s="296"/>
      <c r="BJ8" s="296"/>
      <c r="BK8" s="296"/>
      <c r="BL8" s="297"/>
      <c r="BM8" s="335"/>
      <c r="BN8" s="336"/>
      <c r="BO8" s="336"/>
      <c r="BP8" s="336"/>
      <c r="BQ8" s="336"/>
      <c r="BR8" s="336"/>
      <c r="BS8" s="336"/>
      <c r="BT8" s="336"/>
      <c r="BU8" s="336"/>
      <c r="BV8" s="336"/>
      <c r="BW8" s="336"/>
      <c r="BX8" s="336"/>
      <c r="BY8" s="336"/>
      <c r="BZ8" s="336"/>
      <c r="CA8" s="336"/>
      <c r="CB8" s="336"/>
      <c r="CC8" s="337"/>
      <c r="CD8" s="335"/>
      <c r="CE8" s="336"/>
      <c r="CF8" s="336"/>
      <c r="CG8" s="336"/>
      <c r="CH8" s="336"/>
      <c r="CI8" s="336"/>
      <c r="CJ8" s="336"/>
      <c r="CK8" s="336"/>
      <c r="CL8" s="336"/>
      <c r="CM8" s="336"/>
      <c r="CN8" s="336"/>
      <c r="CO8" s="336"/>
      <c r="CP8" s="336"/>
      <c r="CQ8" s="336"/>
      <c r="CR8" s="336"/>
      <c r="CS8" s="336"/>
      <c r="CT8" s="337"/>
      <c r="CU8" s="335"/>
      <c r="CV8" s="336"/>
      <c r="CW8" s="336"/>
      <c r="CX8" s="336"/>
      <c r="CY8" s="336"/>
      <c r="CZ8" s="336"/>
      <c r="DA8" s="336"/>
      <c r="DB8" s="336"/>
      <c r="DC8" s="336"/>
      <c r="DD8" s="336"/>
      <c r="DE8" s="336"/>
      <c r="DF8" s="336"/>
      <c r="DG8" s="336"/>
      <c r="DH8" s="336"/>
      <c r="DI8" s="336"/>
      <c r="DJ8" s="336"/>
      <c r="DK8" s="337"/>
      <c r="DL8" s="335"/>
      <c r="DM8" s="336"/>
      <c r="DN8" s="336"/>
      <c r="DO8" s="336"/>
      <c r="DP8" s="336"/>
      <c r="DQ8" s="336"/>
      <c r="DR8" s="336"/>
      <c r="DS8" s="336"/>
      <c r="DT8" s="336"/>
      <c r="DU8" s="336"/>
      <c r="DV8" s="336"/>
      <c r="DW8" s="336"/>
      <c r="DX8" s="336"/>
      <c r="DY8" s="336"/>
      <c r="DZ8" s="336"/>
      <c r="EA8" s="336"/>
      <c r="EB8" s="336"/>
      <c r="EC8" s="336"/>
      <c r="ED8" s="336"/>
      <c r="EE8" s="337"/>
      <c r="EF8" s="335"/>
      <c r="EG8" s="336"/>
      <c r="EH8" s="336"/>
      <c r="EI8" s="336"/>
      <c r="EJ8" s="336"/>
      <c r="EK8" s="336"/>
      <c r="EL8" s="336"/>
      <c r="EM8" s="336"/>
      <c r="EN8" s="336"/>
      <c r="EO8" s="336"/>
      <c r="EP8" s="336"/>
      <c r="EQ8" s="336"/>
      <c r="ER8" s="336"/>
      <c r="ES8" s="336"/>
      <c r="ET8" s="336"/>
      <c r="EU8" s="336"/>
      <c r="EV8" s="336"/>
      <c r="EW8" s="336"/>
      <c r="EX8" s="336"/>
      <c r="EY8" s="337"/>
      <c r="FC8" s="1"/>
    </row>
    <row r="9" spans="1:159" s="34" customFormat="1" ht="12" customHeight="1" x14ac:dyDescent="0.2">
      <c r="A9" s="58"/>
      <c r="B9" s="333" t="s">
        <v>88</v>
      </c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4"/>
      <c r="AS9" s="320"/>
      <c r="AT9" s="321"/>
      <c r="AU9" s="321"/>
      <c r="AV9" s="321"/>
      <c r="AW9" s="321"/>
      <c r="AX9" s="322"/>
      <c r="AY9" s="298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300"/>
      <c r="BM9" s="250"/>
      <c r="BN9" s="338"/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8"/>
      <c r="BZ9" s="338"/>
      <c r="CA9" s="338"/>
      <c r="CB9" s="338"/>
      <c r="CC9" s="339"/>
      <c r="CD9" s="250"/>
      <c r="CE9" s="338"/>
      <c r="CF9" s="338"/>
      <c r="CG9" s="338"/>
      <c r="CH9" s="338"/>
      <c r="CI9" s="338"/>
      <c r="CJ9" s="338"/>
      <c r="CK9" s="338"/>
      <c r="CL9" s="338"/>
      <c r="CM9" s="338"/>
      <c r="CN9" s="338"/>
      <c r="CO9" s="338"/>
      <c r="CP9" s="338"/>
      <c r="CQ9" s="338"/>
      <c r="CR9" s="338"/>
      <c r="CS9" s="338"/>
      <c r="CT9" s="339"/>
      <c r="CU9" s="250"/>
      <c r="CV9" s="338"/>
      <c r="CW9" s="338"/>
      <c r="CX9" s="338"/>
      <c r="CY9" s="338"/>
      <c r="CZ9" s="338"/>
      <c r="DA9" s="338"/>
      <c r="DB9" s="338"/>
      <c r="DC9" s="338"/>
      <c r="DD9" s="338"/>
      <c r="DE9" s="338"/>
      <c r="DF9" s="338"/>
      <c r="DG9" s="338"/>
      <c r="DH9" s="338"/>
      <c r="DI9" s="338"/>
      <c r="DJ9" s="338"/>
      <c r="DK9" s="339"/>
      <c r="DL9" s="250"/>
      <c r="DM9" s="338"/>
      <c r="DN9" s="338"/>
      <c r="DO9" s="338"/>
      <c r="DP9" s="338"/>
      <c r="DQ9" s="338"/>
      <c r="DR9" s="338"/>
      <c r="DS9" s="338"/>
      <c r="DT9" s="338"/>
      <c r="DU9" s="338"/>
      <c r="DV9" s="338"/>
      <c r="DW9" s="338"/>
      <c r="DX9" s="338"/>
      <c r="DY9" s="338"/>
      <c r="DZ9" s="338"/>
      <c r="EA9" s="338"/>
      <c r="EB9" s="338"/>
      <c r="EC9" s="338"/>
      <c r="ED9" s="338"/>
      <c r="EE9" s="339"/>
      <c r="EF9" s="250"/>
      <c r="EG9" s="338"/>
      <c r="EH9" s="338"/>
      <c r="EI9" s="338"/>
      <c r="EJ9" s="338"/>
      <c r="EK9" s="338"/>
      <c r="EL9" s="338"/>
      <c r="EM9" s="338"/>
      <c r="EN9" s="338"/>
      <c r="EO9" s="338"/>
      <c r="EP9" s="338"/>
      <c r="EQ9" s="338"/>
      <c r="ER9" s="338"/>
      <c r="ES9" s="338"/>
      <c r="ET9" s="338"/>
      <c r="EU9" s="338"/>
      <c r="EV9" s="338"/>
      <c r="EW9" s="338"/>
      <c r="EX9" s="338"/>
      <c r="EY9" s="339"/>
      <c r="FC9" s="227"/>
    </row>
    <row r="10" spans="1:159" s="34" customFormat="1" ht="12" customHeight="1" x14ac:dyDescent="0.2">
      <c r="A10" s="55"/>
      <c r="B10" s="327" t="s">
        <v>134</v>
      </c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27"/>
      <c r="AR10" s="328"/>
      <c r="AS10" s="317" t="s">
        <v>289</v>
      </c>
      <c r="AT10" s="318"/>
      <c r="AU10" s="318"/>
      <c r="AV10" s="318"/>
      <c r="AW10" s="318"/>
      <c r="AX10" s="319"/>
      <c r="AY10" s="295"/>
      <c r="AZ10" s="296"/>
      <c r="BA10" s="296"/>
      <c r="BB10" s="296"/>
      <c r="BC10" s="296"/>
      <c r="BD10" s="296"/>
      <c r="BE10" s="296"/>
      <c r="BF10" s="296"/>
      <c r="BG10" s="296"/>
      <c r="BH10" s="296"/>
      <c r="BI10" s="296"/>
      <c r="BJ10" s="296"/>
      <c r="BK10" s="296"/>
      <c r="BL10" s="297"/>
      <c r="BM10" s="335"/>
      <c r="BN10" s="336"/>
      <c r="BO10" s="336"/>
      <c r="BP10" s="336"/>
      <c r="BQ10" s="336"/>
      <c r="BR10" s="336"/>
      <c r="BS10" s="336"/>
      <c r="BT10" s="336"/>
      <c r="BU10" s="336"/>
      <c r="BV10" s="336"/>
      <c r="BW10" s="336"/>
      <c r="BX10" s="336"/>
      <c r="BY10" s="336"/>
      <c r="BZ10" s="336"/>
      <c r="CA10" s="336"/>
      <c r="CB10" s="336"/>
      <c r="CC10" s="337"/>
      <c r="CD10" s="335"/>
      <c r="CE10" s="336"/>
      <c r="CF10" s="336"/>
      <c r="CG10" s="336"/>
      <c r="CH10" s="336"/>
      <c r="CI10" s="336"/>
      <c r="CJ10" s="336"/>
      <c r="CK10" s="336"/>
      <c r="CL10" s="336"/>
      <c r="CM10" s="336"/>
      <c r="CN10" s="336"/>
      <c r="CO10" s="336"/>
      <c r="CP10" s="336"/>
      <c r="CQ10" s="336"/>
      <c r="CR10" s="336"/>
      <c r="CS10" s="336"/>
      <c r="CT10" s="337"/>
      <c r="CU10" s="335"/>
      <c r="CV10" s="336"/>
      <c r="CW10" s="336"/>
      <c r="CX10" s="336"/>
      <c r="CY10" s="336"/>
      <c r="CZ10" s="336"/>
      <c r="DA10" s="336"/>
      <c r="DB10" s="336"/>
      <c r="DC10" s="336"/>
      <c r="DD10" s="336"/>
      <c r="DE10" s="336"/>
      <c r="DF10" s="336"/>
      <c r="DG10" s="336"/>
      <c r="DH10" s="336"/>
      <c r="DI10" s="336"/>
      <c r="DJ10" s="336"/>
      <c r="DK10" s="337"/>
      <c r="DL10" s="335"/>
      <c r="DM10" s="336"/>
      <c r="DN10" s="336"/>
      <c r="DO10" s="336"/>
      <c r="DP10" s="336"/>
      <c r="DQ10" s="336"/>
      <c r="DR10" s="336"/>
      <c r="DS10" s="336"/>
      <c r="DT10" s="336"/>
      <c r="DU10" s="336"/>
      <c r="DV10" s="336"/>
      <c r="DW10" s="336"/>
      <c r="DX10" s="336"/>
      <c r="DY10" s="336"/>
      <c r="DZ10" s="336"/>
      <c r="EA10" s="336"/>
      <c r="EB10" s="336"/>
      <c r="EC10" s="336"/>
      <c r="ED10" s="336"/>
      <c r="EE10" s="337"/>
      <c r="EF10" s="335"/>
      <c r="EG10" s="336"/>
      <c r="EH10" s="336"/>
      <c r="EI10" s="336"/>
      <c r="EJ10" s="336"/>
      <c r="EK10" s="336"/>
      <c r="EL10" s="336"/>
      <c r="EM10" s="336"/>
      <c r="EN10" s="336"/>
      <c r="EO10" s="336"/>
      <c r="EP10" s="336"/>
      <c r="EQ10" s="336"/>
      <c r="ER10" s="336"/>
      <c r="ES10" s="336"/>
      <c r="ET10" s="336"/>
      <c r="EU10" s="336"/>
      <c r="EV10" s="336"/>
      <c r="EW10" s="336"/>
      <c r="EX10" s="336"/>
      <c r="EY10" s="337"/>
      <c r="FC10" s="227"/>
    </row>
    <row r="11" spans="1:159" s="34" customFormat="1" ht="12" customHeight="1" x14ac:dyDescent="0.2">
      <c r="A11" s="58"/>
      <c r="B11" s="323" t="s">
        <v>98</v>
      </c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4"/>
      <c r="AS11" s="320"/>
      <c r="AT11" s="321"/>
      <c r="AU11" s="321"/>
      <c r="AV11" s="321"/>
      <c r="AW11" s="321"/>
      <c r="AX11" s="322"/>
      <c r="AY11" s="298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299"/>
      <c r="BL11" s="300"/>
      <c r="BM11" s="250"/>
      <c r="BN11" s="338"/>
      <c r="BO11" s="338"/>
      <c r="BP11" s="338"/>
      <c r="BQ11" s="338"/>
      <c r="BR11" s="338"/>
      <c r="BS11" s="338"/>
      <c r="BT11" s="338"/>
      <c r="BU11" s="338"/>
      <c r="BV11" s="338"/>
      <c r="BW11" s="338"/>
      <c r="BX11" s="338"/>
      <c r="BY11" s="338"/>
      <c r="BZ11" s="338"/>
      <c r="CA11" s="338"/>
      <c r="CB11" s="338"/>
      <c r="CC11" s="339"/>
      <c r="CD11" s="250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8"/>
      <c r="CQ11" s="338"/>
      <c r="CR11" s="338"/>
      <c r="CS11" s="338"/>
      <c r="CT11" s="339"/>
      <c r="CU11" s="250"/>
      <c r="CV11" s="338"/>
      <c r="CW11" s="338"/>
      <c r="CX11" s="338"/>
      <c r="CY11" s="338"/>
      <c r="CZ11" s="338"/>
      <c r="DA11" s="338"/>
      <c r="DB11" s="338"/>
      <c r="DC11" s="338"/>
      <c r="DD11" s="338"/>
      <c r="DE11" s="338"/>
      <c r="DF11" s="338"/>
      <c r="DG11" s="338"/>
      <c r="DH11" s="338"/>
      <c r="DI11" s="338"/>
      <c r="DJ11" s="338"/>
      <c r="DK11" s="339"/>
      <c r="DL11" s="250"/>
      <c r="DM11" s="338"/>
      <c r="DN11" s="338"/>
      <c r="DO11" s="338"/>
      <c r="DP11" s="338"/>
      <c r="DQ11" s="338"/>
      <c r="DR11" s="338"/>
      <c r="DS11" s="338"/>
      <c r="DT11" s="338"/>
      <c r="DU11" s="338"/>
      <c r="DV11" s="338"/>
      <c r="DW11" s="338"/>
      <c r="DX11" s="338"/>
      <c r="DY11" s="338"/>
      <c r="DZ11" s="338"/>
      <c r="EA11" s="338"/>
      <c r="EB11" s="338"/>
      <c r="EC11" s="338"/>
      <c r="ED11" s="338"/>
      <c r="EE11" s="339"/>
      <c r="EF11" s="250"/>
      <c r="EG11" s="338"/>
      <c r="EH11" s="338"/>
      <c r="EI11" s="338"/>
      <c r="EJ11" s="338"/>
      <c r="EK11" s="338"/>
      <c r="EL11" s="338"/>
      <c r="EM11" s="338"/>
      <c r="EN11" s="338"/>
      <c r="EO11" s="338"/>
      <c r="EP11" s="338"/>
      <c r="EQ11" s="338"/>
      <c r="ER11" s="338"/>
      <c r="ES11" s="338"/>
      <c r="ET11" s="338"/>
      <c r="EU11" s="338"/>
      <c r="EV11" s="338"/>
      <c r="EW11" s="338"/>
      <c r="EX11" s="338"/>
      <c r="EY11" s="339"/>
      <c r="FC11" s="70"/>
    </row>
    <row r="12" spans="1:159" s="34" customFormat="1" ht="12.75" customHeight="1" x14ac:dyDescent="0.2">
      <c r="A12" s="57"/>
      <c r="B12" s="313" t="s">
        <v>99</v>
      </c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4"/>
      <c r="AS12" s="241" t="s">
        <v>290</v>
      </c>
      <c r="AT12" s="242"/>
      <c r="AU12" s="242"/>
      <c r="AV12" s="242"/>
      <c r="AW12" s="242"/>
      <c r="AX12" s="243"/>
      <c r="AY12" s="274"/>
      <c r="AZ12" s="275"/>
      <c r="BA12" s="275"/>
      <c r="BB12" s="275"/>
      <c r="BC12" s="275"/>
      <c r="BD12" s="275"/>
      <c r="BE12" s="275"/>
      <c r="BF12" s="275"/>
      <c r="BG12" s="275"/>
      <c r="BH12" s="275"/>
      <c r="BI12" s="275"/>
      <c r="BJ12" s="275"/>
      <c r="BK12" s="275"/>
      <c r="BL12" s="276"/>
      <c r="BM12" s="264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6"/>
      <c r="CD12" s="264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6"/>
      <c r="CU12" s="264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6"/>
      <c r="DL12" s="264"/>
      <c r="DM12" s="265"/>
      <c r="DN12" s="265"/>
      <c r="DO12" s="265"/>
      <c r="DP12" s="265"/>
      <c r="DQ12" s="265"/>
      <c r="DR12" s="265"/>
      <c r="DS12" s="265"/>
      <c r="DT12" s="265"/>
      <c r="DU12" s="265"/>
      <c r="DV12" s="265"/>
      <c r="DW12" s="265"/>
      <c r="DX12" s="265"/>
      <c r="DY12" s="265"/>
      <c r="DZ12" s="265"/>
      <c r="EA12" s="265"/>
      <c r="EB12" s="265"/>
      <c r="EC12" s="265"/>
      <c r="ED12" s="265"/>
      <c r="EE12" s="266"/>
      <c r="EF12" s="264"/>
      <c r="EG12" s="265"/>
      <c r="EH12" s="265"/>
      <c r="EI12" s="265"/>
      <c r="EJ12" s="265"/>
      <c r="EK12" s="265"/>
      <c r="EL12" s="265"/>
      <c r="EM12" s="265"/>
      <c r="EN12" s="265"/>
      <c r="EO12" s="265"/>
      <c r="EP12" s="265"/>
      <c r="EQ12" s="265"/>
      <c r="ER12" s="265"/>
      <c r="ES12" s="265"/>
      <c r="ET12" s="265"/>
      <c r="EU12" s="265"/>
      <c r="EV12" s="265"/>
      <c r="EW12" s="265"/>
      <c r="EX12" s="265"/>
      <c r="EY12" s="266"/>
      <c r="FC12" s="1"/>
    </row>
    <row r="13" spans="1:159" s="34" customFormat="1" ht="12.75" customHeight="1" x14ac:dyDescent="0.2">
      <c r="A13" s="57"/>
      <c r="B13" s="315" t="s">
        <v>261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6"/>
      <c r="AS13" s="241" t="s">
        <v>291</v>
      </c>
      <c r="AT13" s="242"/>
      <c r="AU13" s="242"/>
      <c r="AV13" s="242"/>
      <c r="AW13" s="242"/>
      <c r="AX13" s="243"/>
      <c r="AY13" s="274"/>
      <c r="AZ13" s="275"/>
      <c r="BA13" s="275"/>
      <c r="BB13" s="275"/>
      <c r="BC13" s="275"/>
      <c r="BD13" s="275"/>
      <c r="BE13" s="275"/>
      <c r="BF13" s="275"/>
      <c r="BG13" s="275"/>
      <c r="BH13" s="275"/>
      <c r="BI13" s="275"/>
      <c r="BJ13" s="275"/>
      <c r="BK13" s="275"/>
      <c r="BL13" s="276"/>
      <c r="BM13" s="264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266"/>
      <c r="CD13" s="264"/>
      <c r="CE13" s="265"/>
      <c r="CF13" s="265"/>
      <c r="CG13" s="265"/>
      <c r="CH13" s="265"/>
      <c r="CI13" s="265"/>
      <c r="CJ13" s="265"/>
      <c r="CK13" s="265"/>
      <c r="CL13" s="265"/>
      <c r="CM13" s="265"/>
      <c r="CN13" s="265"/>
      <c r="CO13" s="265"/>
      <c r="CP13" s="265"/>
      <c r="CQ13" s="265"/>
      <c r="CR13" s="265"/>
      <c r="CS13" s="265"/>
      <c r="CT13" s="266"/>
      <c r="CU13" s="264"/>
      <c r="CV13" s="265"/>
      <c r="CW13" s="265"/>
      <c r="CX13" s="265"/>
      <c r="CY13" s="265"/>
      <c r="CZ13" s="265"/>
      <c r="DA13" s="265"/>
      <c r="DB13" s="265"/>
      <c r="DC13" s="265"/>
      <c r="DD13" s="265"/>
      <c r="DE13" s="265"/>
      <c r="DF13" s="265"/>
      <c r="DG13" s="265"/>
      <c r="DH13" s="265"/>
      <c r="DI13" s="265"/>
      <c r="DJ13" s="265"/>
      <c r="DK13" s="266"/>
      <c r="DL13" s="264"/>
      <c r="DM13" s="265"/>
      <c r="DN13" s="265"/>
      <c r="DO13" s="265"/>
      <c r="DP13" s="265"/>
      <c r="DQ13" s="265"/>
      <c r="DR13" s="265"/>
      <c r="DS13" s="265"/>
      <c r="DT13" s="265"/>
      <c r="DU13" s="265"/>
      <c r="DV13" s="265"/>
      <c r="DW13" s="265"/>
      <c r="DX13" s="265"/>
      <c r="DY13" s="265"/>
      <c r="DZ13" s="265"/>
      <c r="EA13" s="265"/>
      <c r="EB13" s="265"/>
      <c r="EC13" s="265"/>
      <c r="ED13" s="265"/>
      <c r="EE13" s="266"/>
      <c r="EF13" s="264"/>
      <c r="EG13" s="265"/>
      <c r="EH13" s="265"/>
      <c r="EI13" s="265"/>
      <c r="EJ13" s="265"/>
      <c r="EK13" s="265"/>
      <c r="EL13" s="265"/>
      <c r="EM13" s="265"/>
      <c r="EN13" s="265"/>
      <c r="EO13" s="265"/>
      <c r="EP13" s="265"/>
      <c r="EQ13" s="265"/>
      <c r="ER13" s="265"/>
      <c r="ES13" s="265"/>
      <c r="ET13" s="265"/>
      <c r="EU13" s="265"/>
      <c r="EV13" s="265"/>
      <c r="EW13" s="265"/>
      <c r="EX13" s="265"/>
      <c r="EY13" s="266"/>
      <c r="FC13" s="70"/>
    </row>
    <row r="14" spans="1:159" s="34" customFormat="1" ht="12.75" customHeight="1" x14ac:dyDescent="0.2">
      <c r="A14" s="57"/>
      <c r="B14" s="313" t="s">
        <v>100</v>
      </c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4"/>
      <c r="AS14" s="241" t="s">
        <v>292</v>
      </c>
      <c r="AT14" s="242"/>
      <c r="AU14" s="242"/>
      <c r="AV14" s="242"/>
      <c r="AW14" s="242"/>
      <c r="AX14" s="243"/>
      <c r="AY14" s="274"/>
      <c r="AZ14" s="275"/>
      <c r="BA14" s="275"/>
      <c r="BB14" s="275"/>
      <c r="BC14" s="275"/>
      <c r="BD14" s="275"/>
      <c r="BE14" s="275"/>
      <c r="BF14" s="275"/>
      <c r="BG14" s="275"/>
      <c r="BH14" s="275"/>
      <c r="BI14" s="275"/>
      <c r="BJ14" s="275"/>
      <c r="BK14" s="275"/>
      <c r="BL14" s="276"/>
      <c r="BM14" s="264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6"/>
      <c r="CD14" s="264"/>
      <c r="CE14" s="265"/>
      <c r="CF14" s="265"/>
      <c r="CG14" s="265"/>
      <c r="CH14" s="265"/>
      <c r="CI14" s="265"/>
      <c r="CJ14" s="265"/>
      <c r="CK14" s="265"/>
      <c r="CL14" s="265"/>
      <c r="CM14" s="265"/>
      <c r="CN14" s="265"/>
      <c r="CO14" s="265"/>
      <c r="CP14" s="265"/>
      <c r="CQ14" s="265"/>
      <c r="CR14" s="265"/>
      <c r="CS14" s="265"/>
      <c r="CT14" s="266"/>
      <c r="CU14" s="264"/>
      <c r="CV14" s="265"/>
      <c r="CW14" s="265"/>
      <c r="CX14" s="265"/>
      <c r="CY14" s="265"/>
      <c r="CZ14" s="265"/>
      <c r="DA14" s="265"/>
      <c r="DB14" s="265"/>
      <c r="DC14" s="265"/>
      <c r="DD14" s="265"/>
      <c r="DE14" s="265"/>
      <c r="DF14" s="265"/>
      <c r="DG14" s="265"/>
      <c r="DH14" s="265"/>
      <c r="DI14" s="265"/>
      <c r="DJ14" s="265"/>
      <c r="DK14" s="266"/>
      <c r="DL14" s="264"/>
      <c r="DM14" s="265"/>
      <c r="DN14" s="265"/>
      <c r="DO14" s="265"/>
      <c r="DP14" s="265"/>
      <c r="DQ14" s="265"/>
      <c r="DR14" s="265"/>
      <c r="DS14" s="265"/>
      <c r="DT14" s="265"/>
      <c r="DU14" s="265"/>
      <c r="DV14" s="265"/>
      <c r="DW14" s="265"/>
      <c r="DX14" s="265"/>
      <c r="DY14" s="265"/>
      <c r="DZ14" s="265"/>
      <c r="EA14" s="265"/>
      <c r="EB14" s="265"/>
      <c r="EC14" s="265"/>
      <c r="ED14" s="265"/>
      <c r="EE14" s="266"/>
      <c r="EF14" s="264"/>
      <c r="EG14" s="265"/>
      <c r="EH14" s="265"/>
      <c r="EI14" s="265"/>
      <c r="EJ14" s="265"/>
      <c r="EK14" s="265"/>
      <c r="EL14" s="265"/>
      <c r="EM14" s="265"/>
      <c r="EN14" s="265"/>
      <c r="EO14" s="265"/>
      <c r="EP14" s="265"/>
      <c r="EQ14" s="265"/>
      <c r="ER14" s="265"/>
      <c r="ES14" s="265"/>
      <c r="ET14" s="265"/>
      <c r="EU14" s="265"/>
      <c r="EV14" s="265"/>
      <c r="EW14" s="265"/>
      <c r="EX14" s="265"/>
      <c r="EY14" s="266"/>
      <c r="FC14" s="49"/>
    </row>
    <row r="15" spans="1:159" s="34" customFormat="1" ht="12.75" customHeight="1" x14ac:dyDescent="0.2">
      <c r="A15" s="57"/>
      <c r="B15" s="313" t="s">
        <v>101</v>
      </c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4"/>
      <c r="AS15" s="241" t="s">
        <v>293</v>
      </c>
      <c r="AT15" s="242"/>
      <c r="AU15" s="242"/>
      <c r="AV15" s="242"/>
      <c r="AW15" s="242"/>
      <c r="AX15" s="243"/>
      <c r="AY15" s="274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6"/>
      <c r="BM15" s="264"/>
      <c r="BN15" s="265"/>
      <c r="BO15" s="265"/>
      <c r="BP15" s="265"/>
      <c r="BQ15" s="265"/>
      <c r="BR15" s="265"/>
      <c r="BS15" s="265"/>
      <c r="BT15" s="265"/>
      <c r="BU15" s="265"/>
      <c r="BV15" s="265"/>
      <c r="BW15" s="265"/>
      <c r="BX15" s="265"/>
      <c r="BY15" s="265"/>
      <c r="BZ15" s="265"/>
      <c r="CA15" s="265"/>
      <c r="CB15" s="265"/>
      <c r="CC15" s="266"/>
      <c r="CD15" s="264"/>
      <c r="CE15" s="265"/>
      <c r="CF15" s="265"/>
      <c r="CG15" s="265"/>
      <c r="CH15" s="265"/>
      <c r="CI15" s="265"/>
      <c r="CJ15" s="265"/>
      <c r="CK15" s="265"/>
      <c r="CL15" s="265"/>
      <c r="CM15" s="265"/>
      <c r="CN15" s="265"/>
      <c r="CO15" s="265"/>
      <c r="CP15" s="265"/>
      <c r="CQ15" s="265"/>
      <c r="CR15" s="265"/>
      <c r="CS15" s="265"/>
      <c r="CT15" s="266"/>
      <c r="CU15" s="264"/>
      <c r="CV15" s="265"/>
      <c r="CW15" s="265"/>
      <c r="CX15" s="265"/>
      <c r="CY15" s="265"/>
      <c r="CZ15" s="265"/>
      <c r="DA15" s="265"/>
      <c r="DB15" s="265"/>
      <c r="DC15" s="265"/>
      <c r="DD15" s="265"/>
      <c r="DE15" s="265"/>
      <c r="DF15" s="265"/>
      <c r="DG15" s="265"/>
      <c r="DH15" s="265"/>
      <c r="DI15" s="265"/>
      <c r="DJ15" s="265"/>
      <c r="DK15" s="266"/>
      <c r="DL15" s="264"/>
      <c r="DM15" s="265"/>
      <c r="DN15" s="265"/>
      <c r="DO15" s="265"/>
      <c r="DP15" s="265"/>
      <c r="DQ15" s="265"/>
      <c r="DR15" s="265"/>
      <c r="DS15" s="265"/>
      <c r="DT15" s="265"/>
      <c r="DU15" s="265"/>
      <c r="DV15" s="265"/>
      <c r="DW15" s="265"/>
      <c r="DX15" s="265"/>
      <c r="DY15" s="265"/>
      <c r="DZ15" s="265"/>
      <c r="EA15" s="265"/>
      <c r="EB15" s="265"/>
      <c r="EC15" s="265"/>
      <c r="ED15" s="265"/>
      <c r="EE15" s="266"/>
      <c r="EF15" s="264"/>
      <c r="EG15" s="265"/>
      <c r="EH15" s="265"/>
      <c r="EI15" s="265"/>
      <c r="EJ15" s="265"/>
      <c r="EK15" s="265"/>
      <c r="EL15" s="265"/>
      <c r="EM15" s="265"/>
      <c r="EN15" s="265"/>
      <c r="EO15" s="265"/>
      <c r="EP15" s="265"/>
      <c r="EQ15" s="265"/>
      <c r="ER15" s="265"/>
      <c r="ES15" s="265"/>
      <c r="ET15" s="265"/>
      <c r="EU15" s="265"/>
      <c r="EV15" s="265"/>
      <c r="EW15" s="265"/>
      <c r="EX15" s="265"/>
      <c r="EY15" s="266"/>
      <c r="FC15" s="50"/>
    </row>
    <row r="16" spans="1:159" s="34" customFormat="1" ht="12.75" customHeight="1" x14ac:dyDescent="0.2">
      <c r="A16" s="57"/>
      <c r="B16" s="313" t="s">
        <v>102</v>
      </c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4"/>
      <c r="AS16" s="241" t="s">
        <v>294</v>
      </c>
      <c r="AT16" s="242"/>
      <c r="AU16" s="242"/>
      <c r="AV16" s="242"/>
      <c r="AW16" s="242"/>
      <c r="AX16" s="243"/>
      <c r="AY16" s="274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6"/>
      <c r="BM16" s="264"/>
      <c r="BN16" s="265"/>
      <c r="BO16" s="265"/>
      <c r="BP16" s="265"/>
      <c r="BQ16" s="265"/>
      <c r="BR16" s="265"/>
      <c r="BS16" s="265"/>
      <c r="BT16" s="265"/>
      <c r="BU16" s="265"/>
      <c r="BV16" s="265"/>
      <c r="BW16" s="265"/>
      <c r="BX16" s="265"/>
      <c r="BY16" s="265"/>
      <c r="BZ16" s="265"/>
      <c r="CA16" s="265"/>
      <c r="CB16" s="265"/>
      <c r="CC16" s="266"/>
      <c r="CD16" s="264"/>
      <c r="CE16" s="265"/>
      <c r="CF16" s="265"/>
      <c r="CG16" s="265"/>
      <c r="CH16" s="265"/>
      <c r="CI16" s="265"/>
      <c r="CJ16" s="265"/>
      <c r="CK16" s="265"/>
      <c r="CL16" s="265"/>
      <c r="CM16" s="265"/>
      <c r="CN16" s="265"/>
      <c r="CO16" s="265"/>
      <c r="CP16" s="265"/>
      <c r="CQ16" s="265"/>
      <c r="CR16" s="265"/>
      <c r="CS16" s="265"/>
      <c r="CT16" s="266"/>
      <c r="CU16" s="264"/>
      <c r="CV16" s="265"/>
      <c r="CW16" s="265"/>
      <c r="CX16" s="265"/>
      <c r="CY16" s="265"/>
      <c r="CZ16" s="265"/>
      <c r="DA16" s="265"/>
      <c r="DB16" s="265"/>
      <c r="DC16" s="265"/>
      <c r="DD16" s="265"/>
      <c r="DE16" s="265"/>
      <c r="DF16" s="265"/>
      <c r="DG16" s="265"/>
      <c r="DH16" s="265"/>
      <c r="DI16" s="265"/>
      <c r="DJ16" s="265"/>
      <c r="DK16" s="266"/>
      <c r="DL16" s="264"/>
      <c r="DM16" s="265"/>
      <c r="DN16" s="265"/>
      <c r="DO16" s="265"/>
      <c r="DP16" s="265"/>
      <c r="DQ16" s="265"/>
      <c r="DR16" s="265"/>
      <c r="DS16" s="265"/>
      <c r="DT16" s="265"/>
      <c r="DU16" s="265"/>
      <c r="DV16" s="265"/>
      <c r="DW16" s="265"/>
      <c r="DX16" s="265"/>
      <c r="DY16" s="265"/>
      <c r="DZ16" s="265"/>
      <c r="EA16" s="265"/>
      <c r="EB16" s="265"/>
      <c r="EC16" s="265"/>
      <c r="ED16" s="265"/>
      <c r="EE16" s="266"/>
      <c r="EF16" s="264"/>
      <c r="EG16" s="265"/>
      <c r="EH16" s="265"/>
      <c r="EI16" s="265"/>
      <c r="EJ16" s="265"/>
      <c r="EK16" s="265"/>
      <c r="EL16" s="265"/>
      <c r="EM16" s="265"/>
      <c r="EN16" s="265"/>
      <c r="EO16" s="265"/>
      <c r="EP16" s="265"/>
      <c r="EQ16" s="265"/>
      <c r="ER16" s="265"/>
      <c r="ES16" s="265"/>
      <c r="ET16" s="265"/>
      <c r="EU16" s="265"/>
      <c r="EV16" s="265"/>
      <c r="EW16" s="265"/>
      <c r="EX16" s="265"/>
      <c r="EY16" s="266"/>
      <c r="FC16" s="1"/>
    </row>
    <row r="17" spans="1:159" s="34" customFormat="1" ht="25.5" customHeight="1" x14ac:dyDescent="0.2">
      <c r="A17" s="57"/>
      <c r="B17" s="315" t="s">
        <v>268</v>
      </c>
      <c r="C17" s="315"/>
      <c r="D17" s="315"/>
      <c r="E17" s="315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6"/>
      <c r="AS17" s="241" t="s">
        <v>295</v>
      </c>
      <c r="AT17" s="242"/>
      <c r="AU17" s="242"/>
      <c r="AV17" s="242"/>
      <c r="AW17" s="242"/>
      <c r="AX17" s="243"/>
      <c r="AY17" s="274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6"/>
      <c r="BM17" s="264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  <c r="CC17" s="266"/>
      <c r="CD17" s="264"/>
      <c r="CE17" s="265"/>
      <c r="CF17" s="265"/>
      <c r="CG17" s="265"/>
      <c r="CH17" s="265"/>
      <c r="CI17" s="265"/>
      <c r="CJ17" s="265"/>
      <c r="CK17" s="265"/>
      <c r="CL17" s="265"/>
      <c r="CM17" s="265"/>
      <c r="CN17" s="265"/>
      <c r="CO17" s="265"/>
      <c r="CP17" s="265"/>
      <c r="CQ17" s="265"/>
      <c r="CR17" s="265"/>
      <c r="CS17" s="265"/>
      <c r="CT17" s="266"/>
      <c r="CU17" s="264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5"/>
      <c r="DH17" s="265"/>
      <c r="DI17" s="265"/>
      <c r="DJ17" s="265"/>
      <c r="DK17" s="266"/>
      <c r="DL17" s="264"/>
      <c r="DM17" s="265"/>
      <c r="DN17" s="265"/>
      <c r="DO17" s="265"/>
      <c r="DP17" s="265"/>
      <c r="DQ17" s="265"/>
      <c r="DR17" s="265"/>
      <c r="DS17" s="265"/>
      <c r="DT17" s="265"/>
      <c r="DU17" s="265"/>
      <c r="DV17" s="265"/>
      <c r="DW17" s="265"/>
      <c r="DX17" s="265"/>
      <c r="DY17" s="265"/>
      <c r="DZ17" s="265"/>
      <c r="EA17" s="265"/>
      <c r="EB17" s="265"/>
      <c r="EC17" s="265"/>
      <c r="ED17" s="265"/>
      <c r="EE17" s="266"/>
      <c r="EF17" s="264"/>
      <c r="EG17" s="265"/>
      <c r="EH17" s="265"/>
      <c r="EI17" s="265"/>
      <c r="EJ17" s="265"/>
      <c r="EK17" s="265"/>
      <c r="EL17" s="265"/>
      <c r="EM17" s="265"/>
      <c r="EN17" s="265"/>
      <c r="EO17" s="265"/>
      <c r="EP17" s="265"/>
      <c r="EQ17" s="265"/>
      <c r="ER17" s="265"/>
      <c r="ES17" s="265"/>
      <c r="ET17" s="265"/>
      <c r="EU17" s="265"/>
      <c r="EV17" s="265"/>
      <c r="EW17" s="265"/>
      <c r="EX17" s="265"/>
      <c r="EY17" s="266"/>
      <c r="FC17" s="1"/>
    </row>
    <row r="18" spans="1:159" s="34" customFormat="1" ht="25.5" customHeight="1" x14ac:dyDescent="0.2">
      <c r="A18" s="57"/>
      <c r="B18" s="313" t="s">
        <v>103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4"/>
      <c r="AS18" s="241" t="s">
        <v>296</v>
      </c>
      <c r="AT18" s="242"/>
      <c r="AU18" s="242"/>
      <c r="AV18" s="242"/>
      <c r="AW18" s="242"/>
      <c r="AX18" s="243"/>
      <c r="AY18" s="274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6"/>
      <c r="BM18" s="264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6"/>
      <c r="CD18" s="264"/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6"/>
      <c r="CU18" s="264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266"/>
      <c r="DL18" s="264"/>
      <c r="DM18" s="265"/>
      <c r="DN18" s="265"/>
      <c r="DO18" s="265"/>
      <c r="DP18" s="265"/>
      <c r="DQ18" s="265"/>
      <c r="DR18" s="265"/>
      <c r="DS18" s="265"/>
      <c r="DT18" s="265"/>
      <c r="DU18" s="265"/>
      <c r="DV18" s="265"/>
      <c r="DW18" s="265"/>
      <c r="DX18" s="265"/>
      <c r="DY18" s="265"/>
      <c r="DZ18" s="265"/>
      <c r="EA18" s="265"/>
      <c r="EB18" s="265"/>
      <c r="EC18" s="265"/>
      <c r="ED18" s="265"/>
      <c r="EE18" s="266"/>
      <c r="EF18" s="264"/>
      <c r="EG18" s="265"/>
      <c r="EH18" s="265"/>
      <c r="EI18" s="265"/>
      <c r="EJ18" s="265"/>
      <c r="EK18" s="265"/>
      <c r="EL18" s="265"/>
      <c r="EM18" s="265"/>
      <c r="EN18" s="265"/>
      <c r="EO18" s="265"/>
      <c r="EP18" s="265"/>
      <c r="EQ18" s="265"/>
      <c r="ER18" s="265"/>
      <c r="ES18" s="265"/>
      <c r="ET18" s="265"/>
      <c r="EU18" s="265"/>
      <c r="EV18" s="265"/>
      <c r="EW18" s="265"/>
      <c r="EX18" s="265"/>
      <c r="EY18" s="266"/>
      <c r="FC18" s="1"/>
    </row>
    <row r="19" spans="1:159" s="34" customFormat="1" ht="12.75" customHeight="1" x14ac:dyDescent="0.2">
      <c r="A19" s="57"/>
      <c r="B19" s="313" t="s">
        <v>104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4"/>
      <c r="AS19" s="241" t="s">
        <v>297</v>
      </c>
      <c r="AT19" s="242"/>
      <c r="AU19" s="242"/>
      <c r="AV19" s="242"/>
      <c r="AW19" s="242"/>
      <c r="AX19" s="243"/>
      <c r="AY19" s="274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6"/>
      <c r="BM19" s="264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6"/>
      <c r="CD19" s="264"/>
      <c r="CE19" s="265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6"/>
      <c r="CU19" s="264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6"/>
      <c r="DL19" s="264"/>
      <c r="DM19" s="265"/>
      <c r="DN19" s="265"/>
      <c r="DO19" s="265"/>
      <c r="DP19" s="265"/>
      <c r="DQ19" s="265"/>
      <c r="DR19" s="265"/>
      <c r="DS19" s="265"/>
      <c r="DT19" s="265"/>
      <c r="DU19" s="265"/>
      <c r="DV19" s="265"/>
      <c r="DW19" s="265"/>
      <c r="DX19" s="265"/>
      <c r="DY19" s="265"/>
      <c r="DZ19" s="265"/>
      <c r="EA19" s="265"/>
      <c r="EB19" s="265"/>
      <c r="EC19" s="265"/>
      <c r="ED19" s="265"/>
      <c r="EE19" s="266"/>
      <c r="EF19" s="264"/>
      <c r="EG19" s="265"/>
      <c r="EH19" s="265"/>
      <c r="EI19" s="265"/>
      <c r="EJ19" s="265"/>
      <c r="EK19" s="265"/>
      <c r="EL19" s="265"/>
      <c r="EM19" s="265"/>
      <c r="EN19" s="265"/>
      <c r="EO19" s="265"/>
      <c r="EP19" s="265"/>
      <c r="EQ19" s="265"/>
      <c r="ER19" s="265"/>
      <c r="ES19" s="265"/>
      <c r="ET19" s="265"/>
      <c r="EU19" s="265"/>
      <c r="EV19" s="265"/>
      <c r="EW19" s="265"/>
      <c r="EX19" s="265"/>
      <c r="EY19" s="266"/>
      <c r="FC19" s="227"/>
    </row>
    <row r="20" spans="1:159" s="34" customFormat="1" ht="12.75" customHeight="1" x14ac:dyDescent="0.2">
      <c r="A20" s="57"/>
      <c r="B20" s="313" t="s">
        <v>105</v>
      </c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4"/>
      <c r="AS20" s="241" t="s">
        <v>298</v>
      </c>
      <c r="AT20" s="242"/>
      <c r="AU20" s="242"/>
      <c r="AV20" s="242"/>
      <c r="AW20" s="242"/>
      <c r="AX20" s="243"/>
      <c r="AY20" s="274"/>
      <c r="AZ20" s="275"/>
      <c r="BA20" s="275"/>
      <c r="BB20" s="275"/>
      <c r="BC20" s="275"/>
      <c r="BD20" s="275"/>
      <c r="BE20" s="275"/>
      <c r="BF20" s="275"/>
      <c r="BG20" s="275"/>
      <c r="BH20" s="275"/>
      <c r="BI20" s="275"/>
      <c r="BJ20" s="275"/>
      <c r="BK20" s="275"/>
      <c r="BL20" s="276"/>
      <c r="BM20" s="264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6"/>
      <c r="CD20" s="264"/>
      <c r="CE20" s="265"/>
      <c r="CF20" s="265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6"/>
      <c r="CU20" s="264"/>
      <c r="CV20" s="265"/>
      <c r="CW20" s="265"/>
      <c r="CX20" s="265"/>
      <c r="CY20" s="265"/>
      <c r="CZ20" s="265"/>
      <c r="DA20" s="265"/>
      <c r="DB20" s="265"/>
      <c r="DC20" s="265"/>
      <c r="DD20" s="265"/>
      <c r="DE20" s="265"/>
      <c r="DF20" s="265"/>
      <c r="DG20" s="265"/>
      <c r="DH20" s="265"/>
      <c r="DI20" s="265"/>
      <c r="DJ20" s="265"/>
      <c r="DK20" s="266"/>
      <c r="DL20" s="264"/>
      <c r="DM20" s="265"/>
      <c r="DN20" s="265"/>
      <c r="DO20" s="265"/>
      <c r="DP20" s="265"/>
      <c r="DQ20" s="265"/>
      <c r="DR20" s="265"/>
      <c r="DS20" s="265"/>
      <c r="DT20" s="265"/>
      <c r="DU20" s="265"/>
      <c r="DV20" s="265"/>
      <c r="DW20" s="265"/>
      <c r="DX20" s="265"/>
      <c r="DY20" s="265"/>
      <c r="DZ20" s="265"/>
      <c r="EA20" s="265"/>
      <c r="EB20" s="265"/>
      <c r="EC20" s="265"/>
      <c r="ED20" s="265"/>
      <c r="EE20" s="266"/>
      <c r="EF20" s="264"/>
      <c r="EG20" s="265"/>
      <c r="EH20" s="265"/>
      <c r="EI20" s="265"/>
      <c r="EJ20" s="265"/>
      <c r="EK20" s="265"/>
      <c r="EL20" s="265"/>
      <c r="EM20" s="265"/>
      <c r="EN20" s="265"/>
      <c r="EO20" s="265"/>
      <c r="EP20" s="265"/>
      <c r="EQ20" s="265"/>
      <c r="ER20" s="265"/>
      <c r="ES20" s="265"/>
      <c r="ET20" s="265"/>
      <c r="EU20" s="265"/>
      <c r="EV20" s="265"/>
      <c r="EW20" s="265"/>
      <c r="EX20" s="265"/>
      <c r="EY20" s="266"/>
      <c r="FC20" s="227"/>
    </row>
    <row r="21" spans="1:159" s="34" customFormat="1" ht="12.75" customHeight="1" x14ac:dyDescent="0.2">
      <c r="A21" s="57"/>
      <c r="B21" s="325" t="s">
        <v>89</v>
      </c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6"/>
      <c r="AS21" s="241" t="s">
        <v>299</v>
      </c>
      <c r="AT21" s="242"/>
      <c r="AU21" s="242"/>
      <c r="AV21" s="242"/>
      <c r="AW21" s="242"/>
      <c r="AX21" s="243"/>
      <c r="AY21" s="274">
        <v>100</v>
      </c>
      <c r="AZ21" s="275"/>
      <c r="BA21" s="275"/>
      <c r="BB21" s="275"/>
      <c r="BC21" s="275"/>
      <c r="BD21" s="275"/>
      <c r="BE21" s="275"/>
      <c r="BF21" s="275"/>
      <c r="BG21" s="275"/>
      <c r="BH21" s="275"/>
      <c r="BI21" s="275"/>
      <c r="BJ21" s="275"/>
      <c r="BK21" s="275"/>
      <c r="BL21" s="276"/>
      <c r="BM21" s="264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65"/>
      <c r="BZ21" s="265"/>
      <c r="CA21" s="265"/>
      <c r="CB21" s="265"/>
      <c r="CC21" s="266"/>
      <c r="CD21" s="264"/>
      <c r="CE21" s="265"/>
      <c r="CF21" s="265"/>
      <c r="CG21" s="265"/>
      <c r="CH21" s="265"/>
      <c r="CI21" s="265"/>
      <c r="CJ21" s="265"/>
      <c r="CK21" s="265"/>
      <c r="CL21" s="265"/>
      <c r="CM21" s="265"/>
      <c r="CN21" s="265"/>
      <c r="CO21" s="265"/>
      <c r="CP21" s="265"/>
      <c r="CQ21" s="265"/>
      <c r="CR21" s="265"/>
      <c r="CS21" s="265"/>
      <c r="CT21" s="266"/>
      <c r="CU21" s="264">
        <v>25</v>
      </c>
      <c r="CV21" s="265"/>
      <c r="CW21" s="265"/>
      <c r="CX21" s="265"/>
      <c r="CY21" s="265"/>
      <c r="CZ21" s="265"/>
      <c r="DA21" s="265"/>
      <c r="DB21" s="265"/>
      <c r="DC21" s="265"/>
      <c r="DD21" s="265"/>
      <c r="DE21" s="265"/>
      <c r="DF21" s="265"/>
      <c r="DG21" s="265"/>
      <c r="DH21" s="265"/>
      <c r="DI21" s="265"/>
      <c r="DJ21" s="265"/>
      <c r="DK21" s="266"/>
      <c r="DL21" s="264">
        <v>25</v>
      </c>
      <c r="DM21" s="265"/>
      <c r="DN21" s="265"/>
      <c r="DO21" s="265"/>
      <c r="DP21" s="265"/>
      <c r="DQ21" s="265"/>
      <c r="DR21" s="265"/>
      <c r="DS21" s="265"/>
      <c r="DT21" s="265"/>
      <c r="DU21" s="265"/>
      <c r="DV21" s="265"/>
      <c r="DW21" s="265"/>
      <c r="DX21" s="265"/>
      <c r="DY21" s="265"/>
      <c r="DZ21" s="265"/>
      <c r="EA21" s="265"/>
      <c r="EB21" s="265"/>
      <c r="EC21" s="265"/>
      <c r="ED21" s="265"/>
      <c r="EE21" s="266"/>
      <c r="EF21" s="264">
        <v>50</v>
      </c>
      <c r="EG21" s="265"/>
      <c r="EH21" s="265"/>
      <c r="EI21" s="265"/>
      <c r="EJ21" s="265"/>
      <c r="EK21" s="265"/>
      <c r="EL21" s="265"/>
      <c r="EM21" s="265"/>
      <c r="EN21" s="265"/>
      <c r="EO21" s="265"/>
      <c r="EP21" s="265"/>
      <c r="EQ21" s="265"/>
      <c r="ER21" s="265"/>
      <c r="ES21" s="265"/>
      <c r="ET21" s="265"/>
      <c r="EU21" s="265"/>
      <c r="EV21" s="265"/>
      <c r="EW21" s="265"/>
      <c r="EX21" s="265"/>
      <c r="EY21" s="266"/>
      <c r="FC21" s="70"/>
    </row>
    <row r="22" spans="1:159" s="34" customFormat="1" ht="12.75" customHeight="1" x14ac:dyDescent="0.25">
      <c r="A22" s="57"/>
      <c r="B22" s="325" t="s">
        <v>90</v>
      </c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6"/>
      <c r="AS22" s="241" t="s">
        <v>300</v>
      </c>
      <c r="AT22" s="242"/>
      <c r="AU22" s="242"/>
      <c r="AV22" s="242"/>
      <c r="AW22" s="242"/>
      <c r="AX22" s="243"/>
      <c r="AY22" s="274"/>
      <c r="AZ22" s="275"/>
      <c r="BA22" s="275"/>
      <c r="BB22" s="275"/>
      <c r="BC22" s="275"/>
      <c r="BD22" s="275"/>
      <c r="BE22" s="275"/>
      <c r="BF22" s="275"/>
      <c r="BG22" s="275"/>
      <c r="BH22" s="275"/>
      <c r="BI22" s="275"/>
      <c r="BJ22" s="275"/>
      <c r="BK22" s="275"/>
      <c r="BL22" s="276"/>
      <c r="BM22" s="264"/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  <c r="BX22" s="265"/>
      <c r="BY22" s="265"/>
      <c r="BZ22" s="265"/>
      <c r="CA22" s="265"/>
      <c r="CB22" s="265"/>
      <c r="CC22" s="266"/>
      <c r="CD22" s="264"/>
      <c r="CE22" s="265"/>
      <c r="CF22" s="265"/>
      <c r="CG22" s="265"/>
      <c r="CH22" s="265"/>
      <c r="CI22" s="265"/>
      <c r="CJ22" s="265"/>
      <c r="CK22" s="265"/>
      <c r="CL22" s="265"/>
      <c r="CM22" s="265"/>
      <c r="CN22" s="265"/>
      <c r="CO22" s="265"/>
      <c r="CP22" s="265"/>
      <c r="CQ22" s="265"/>
      <c r="CR22" s="265"/>
      <c r="CS22" s="265"/>
      <c r="CT22" s="266"/>
      <c r="CU22" s="264"/>
      <c r="CV22" s="265"/>
      <c r="CW22" s="265"/>
      <c r="CX22" s="265"/>
      <c r="CY22" s="265"/>
      <c r="CZ22" s="265"/>
      <c r="DA22" s="265"/>
      <c r="DB22" s="265"/>
      <c r="DC22" s="265"/>
      <c r="DD22" s="265"/>
      <c r="DE22" s="265"/>
      <c r="DF22" s="265"/>
      <c r="DG22" s="265"/>
      <c r="DH22" s="265"/>
      <c r="DI22" s="265"/>
      <c r="DJ22" s="265"/>
      <c r="DK22" s="266"/>
      <c r="DL22" s="264"/>
      <c r="DM22" s="265"/>
      <c r="DN22" s="265"/>
      <c r="DO22" s="265"/>
      <c r="DP22" s="265"/>
      <c r="DQ22" s="265"/>
      <c r="DR22" s="265"/>
      <c r="DS22" s="265"/>
      <c r="DT22" s="265"/>
      <c r="DU22" s="265"/>
      <c r="DV22" s="265"/>
      <c r="DW22" s="265"/>
      <c r="DX22" s="265"/>
      <c r="DY22" s="265"/>
      <c r="DZ22" s="265"/>
      <c r="EA22" s="265"/>
      <c r="EB22" s="265"/>
      <c r="EC22" s="265"/>
      <c r="ED22" s="265"/>
      <c r="EE22" s="266"/>
      <c r="EF22" s="264"/>
      <c r="EG22" s="265"/>
      <c r="EH22" s="265"/>
      <c r="EI22" s="265"/>
      <c r="EJ22" s="265"/>
      <c r="EK22" s="265"/>
      <c r="EL22" s="265"/>
      <c r="EM22" s="265"/>
      <c r="EN22" s="265"/>
      <c r="EO22" s="265"/>
      <c r="EP22" s="265"/>
      <c r="EQ22" s="265"/>
      <c r="ER22" s="265"/>
      <c r="ES22" s="265"/>
      <c r="ET22" s="265"/>
      <c r="EU22" s="265"/>
      <c r="EV22" s="265"/>
      <c r="EW22" s="265"/>
      <c r="EX22" s="265"/>
      <c r="EY22" s="266"/>
      <c r="FC22" s="54"/>
    </row>
    <row r="23" spans="1:159" s="34" customFormat="1" ht="12" customHeight="1" x14ac:dyDescent="0.2">
      <c r="A23" s="55"/>
      <c r="B23" s="327" t="s">
        <v>83</v>
      </c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8"/>
      <c r="AS23" s="317" t="s">
        <v>301</v>
      </c>
      <c r="AT23" s="318"/>
      <c r="AU23" s="318"/>
      <c r="AV23" s="318"/>
      <c r="AW23" s="318"/>
      <c r="AX23" s="319"/>
      <c r="AY23" s="295"/>
      <c r="AZ23" s="296"/>
      <c r="BA23" s="296"/>
      <c r="BB23" s="296"/>
      <c r="BC23" s="296"/>
      <c r="BD23" s="296"/>
      <c r="BE23" s="296"/>
      <c r="BF23" s="296"/>
      <c r="BG23" s="296"/>
      <c r="BH23" s="296"/>
      <c r="BI23" s="296"/>
      <c r="BJ23" s="296"/>
      <c r="BK23" s="296"/>
      <c r="BL23" s="297"/>
      <c r="BM23" s="335"/>
      <c r="BN23" s="336"/>
      <c r="BO23" s="336"/>
      <c r="BP23" s="336"/>
      <c r="BQ23" s="336"/>
      <c r="BR23" s="336"/>
      <c r="BS23" s="336"/>
      <c r="BT23" s="336"/>
      <c r="BU23" s="336"/>
      <c r="BV23" s="336"/>
      <c r="BW23" s="336"/>
      <c r="BX23" s="336"/>
      <c r="BY23" s="336"/>
      <c r="BZ23" s="336"/>
      <c r="CA23" s="336"/>
      <c r="CB23" s="336"/>
      <c r="CC23" s="337"/>
      <c r="CD23" s="335"/>
      <c r="CE23" s="336"/>
      <c r="CF23" s="336"/>
      <c r="CG23" s="336"/>
      <c r="CH23" s="336"/>
      <c r="CI23" s="336"/>
      <c r="CJ23" s="336"/>
      <c r="CK23" s="336"/>
      <c r="CL23" s="336"/>
      <c r="CM23" s="336"/>
      <c r="CN23" s="336"/>
      <c r="CO23" s="336"/>
      <c r="CP23" s="336"/>
      <c r="CQ23" s="336"/>
      <c r="CR23" s="336"/>
      <c r="CS23" s="336"/>
      <c r="CT23" s="337"/>
      <c r="CU23" s="335"/>
      <c r="CV23" s="336"/>
      <c r="CW23" s="336"/>
      <c r="CX23" s="336"/>
      <c r="CY23" s="336"/>
      <c r="CZ23" s="336"/>
      <c r="DA23" s="336"/>
      <c r="DB23" s="336"/>
      <c r="DC23" s="336"/>
      <c r="DD23" s="336"/>
      <c r="DE23" s="336"/>
      <c r="DF23" s="336"/>
      <c r="DG23" s="336"/>
      <c r="DH23" s="336"/>
      <c r="DI23" s="336"/>
      <c r="DJ23" s="336"/>
      <c r="DK23" s="337"/>
      <c r="DL23" s="335"/>
      <c r="DM23" s="336"/>
      <c r="DN23" s="336"/>
      <c r="DO23" s="336"/>
      <c r="DP23" s="336"/>
      <c r="DQ23" s="336"/>
      <c r="DR23" s="336"/>
      <c r="DS23" s="336"/>
      <c r="DT23" s="336"/>
      <c r="DU23" s="336"/>
      <c r="DV23" s="336"/>
      <c r="DW23" s="336"/>
      <c r="DX23" s="336"/>
      <c r="DY23" s="336"/>
      <c r="DZ23" s="336"/>
      <c r="EA23" s="336"/>
      <c r="EB23" s="336"/>
      <c r="EC23" s="336"/>
      <c r="ED23" s="336"/>
      <c r="EE23" s="337"/>
      <c r="EF23" s="335"/>
      <c r="EG23" s="336"/>
      <c r="EH23" s="336"/>
      <c r="EI23" s="336"/>
      <c r="EJ23" s="336"/>
      <c r="EK23" s="336"/>
      <c r="EL23" s="336"/>
      <c r="EM23" s="336"/>
      <c r="EN23" s="336"/>
      <c r="EO23" s="336"/>
      <c r="EP23" s="336"/>
      <c r="EQ23" s="336"/>
      <c r="ER23" s="336"/>
      <c r="ES23" s="336"/>
      <c r="ET23" s="336"/>
      <c r="EU23" s="336"/>
      <c r="EV23" s="336"/>
      <c r="EW23" s="336"/>
      <c r="EX23" s="336"/>
      <c r="EY23" s="337"/>
      <c r="FC23" s="1"/>
    </row>
    <row r="24" spans="1:159" s="34" customFormat="1" ht="12" customHeight="1" x14ac:dyDescent="0.2">
      <c r="A24" s="58"/>
      <c r="B24" s="323" t="s">
        <v>93</v>
      </c>
      <c r="C24" s="323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23"/>
      <c r="AG24" s="323"/>
      <c r="AH24" s="323"/>
      <c r="AI24" s="323"/>
      <c r="AJ24" s="323"/>
      <c r="AK24" s="323"/>
      <c r="AL24" s="323"/>
      <c r="AM24" s="323"/>
      <c r="AN24" s="323"/>
      <c r="AO24" s="323"/>
      <c r="AP24" s="323"/>
      <c r="AQ24" s="323"/>
      <c r="AR24" s="324"/>
      <c r="AS24" s="320"/>
      <c r="AT24" s="321"/>
      <c r="AU24" s="321"/>
      <c r="AV24" s="321"/>
      <c r="AW24" s="321"/>
      <c r="AX24" s="322"/>
      <c r="AY24" s="298"/>
      <c r="AZ24" s="299"/>
      <c r="BA24" s="299"/>
      <c r="BB24" s="299"/>
      <c r="BC24" s="299"/>
      <c r="BD24" s="299"/>
      <c r="BE24" s="299"/>
      <c r="BF24" s="299"/>
      <c r="BG24" s="299"/>
      <c r="BH24" s="299"/>
      <c r="BI24" s="299"/>
      <c r="BJ24" s="299"/>
      <c r="BK24" s="299"/>
      <c r="BL24" s="300"/>
      <c r="BM24" s="250"/>
      <c r="BN24" s="338"/>
      <c r="BO24" s="338"/>
      <c r="BP24" s="338"/>
      <c r="BQ24" s="338"/>
      <c r="BR24" s="338"/>
      <c r="BS24" s="338"/>
      <c r="BT24" s="338"/>
      <c r="BU24" s="338"/>
      <c r="BV24" s="338"/>
      <c r="BW24" s="338"/>
      <c r="BX24" s="338"/>
      <c r="BY24" s="338"/>
      <c r="BZ24" s="338"/>
      <c r="CA24" s="338"/>
      <c r="CB24" s="338"/>
      <c r="CC24" s="339"/>
      <c r="CD24" s="250"/>
      <c r="CE24" s="338"/>
      <c r="CF24" s="338"/>
      <c r="CG24" s="338"/>
      <c r="CH24" s="338"/>
      <c r="CI24" s="338"/>
      <c r="CJ24" s="338"/>
      <c r="CK24" s="338"/>
      <c r="CL24" s="338"/>
      <c r="CM24" s="338"/>
      <c r="CN24" s="338"/>
      <c r="CO24" s="338"/>
      <c r="CP24" s="338"/>
      <c r="CQ24" s="338"/>
      <c r="CR24" s="338"/>
      <c r="CS24" s="338"/>
      <c r="CT24" s="339"/>
      <c r="CU24" s="250"/>
      <c r="CV24" s="338"/>
      <c r="CW24" s="338"/>
      <c r="CX24" s="338"/>
      <c r="CY24" s="338"/>
      <c r="CZ24" s="338"/>
      <c r="DA24" s="338"/>
      <c r="DB24" s="338"/>
      <c r="DC24" s="338"/>
      <c r="DD24" s="338"/>
      <c r="DE24" s="338"/>
      <c r="DF24" s="338"/>
      <c r="DG24" s="338"/>
      <c r="DH24" s="338"/>
      <c r="DI24" s="338"/>
      <c r="DJ24" s="338"/>
      <c r="DK24" s="339"/>
      <c r="DL24" s="250"/>
      <c r="DM24" s="338"/>
      <c r="DN24" s="338"/>
      <c r="DO24" s="338"/>
      <c r="DP24" s="338"/>
      <c r="DQ24" s="338"/>
      <c r="DR24" s="338"/>
      <c r="DS24" s="338"/>
      <c r="DT24" s="338"/>
      <c r="DU24" s="338"/>
      <c r="DV24" s="338"/>
      <c r="DW24" s="338"/>
      <c r="DX24" s="338"/>
      <c r="DY24" s="338"/>
      <c r="DZ24" s="338"/>
      <c r="EA24" s="338"/>
      <c r="EB24" s="338"/>
      <c r="EC24" s="338"/>
      <c r="ED24" s="338"/>
      <c r="EE24" s="339"/>
      <c r="EF24" s="250"/>
      <c r="EG24" s="338"/>
      <c r="EH24" s="338"/>
      <c r="EI24" s="338"/>
      <c r="EJ24" s="338"/>
      <c r="EK24" s="338"/>
      <c r="EL24" s="338"/>
      <c r="EM24" s="338"/>
      <c r="EN24" s="338"/>
      <c r="EO24" s="338"/>
      <c r="EP24" s="338"/>
      <c r="EQ24" s="338"/>
      <c r="ER24" s="338"/>
      <c r="ES24" s="338"/>
      <c r="ET24" s="338"/>
      <c r="EU24" s="338"/>
      <c r="EV24" s="338"/>
      <c r="EW24" s="338"/>
      <c r="EX24" s="338"/>
      <c r="EY24" s="339"/>
      <c r="FC24" s="49"/>
    </row>
    <row r="25" spans="1:159" s="13" customFormat="1" ht="12.75" customHeight="1" x14ac:dyDescent="0.2">
      <c r="A25" s="48"/>
      <c r="B25" s="313" t="s">
        <v>106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4"/>
      <c r="AS25" s="241" t="s">
        <v>302</v>
      </c>
      <c r="AT25" s="242"/>
      <c r="AU25" s="242"/>
      <c r="AV25" s="242"/>
      <c r="AW25" s="242"/>
      <c r="AX25" s="243"/>
      <c r="AY25" s="274"/>
      <c r="AZ25" s="275"/>
      <c r="BA25" s="275"/>
      <c r="BB25" s="275"/>
      <c r="BC25" s="275"/>
      <c r="BD25" s="275"/>
      <c r="BE25" s="275"/>
      <c r="BF25" s="275"/>
      <c r="BG25" s="275"/>
      <c r="BH25" s="275"/>
      <c r="BI25" s="275"/>
      <c r="BJ25" s="275"/>
      <c r="BK25" s="275"/>
      <c r="BL25" s="276"/>
      <c r="BM25" s="264"/>
      <c r="BN25" s="265"/>
      <c r="BO25" s="265"/>
      <c r="BP25" s="265"/>
      <c r="BQ25" s="265"/>
      <c r="BR25" s="265"/>
      <c r="BS25" s="265"/>
      <c r="BT25" s="265"/>
      <c r="BU25" s="265"/>
      <c r="BV25" s="265"/>
      <c r="BW25" s="265"/>
      <c r="BX25" s="265"/>
      <c r="BY25" s="265"/>
      <c r="BZ25" s="265"/>
      <c r="CA25" s="265"/>
      <c r="CB25" s="265"/>
      <c r="CC25" s="266"/>
      <c r="CD25" s="264"/>
      <c r="CE25" s="265"/>
      <c r="CF25" s="265"/>
      <c r="CG25" s="265"/>
      <c r="CH25" s="265"/>
      <c r="CI25" s="265"/>
      <c r="CJ25" s="265"/>
      <c r="CK25" s="265"/>
      <c r="CL25" s="265"/>
      <c r="CM25" s="265"/>
      <c r="CN25" s="265"/>
      <c r="CO25" s="265"/>
      <c r="CP25" s="265"/>
      <c r="CQ25" s="265"/>
      <c r="CR25" s="265"/>
      <c r="CS25" s="265"/>
      <c r="CT25" s="266"/>
      <c r="CU25" s="264"/>
      <c r="CV25" s="265"/>
      <c r="CW25" s="265"/>
      <c r="CX25" s="265"/>
      <c r="CY25" s="265"/>
      <c r="CZ25" s="265"/>
      <c r="DA25" s="265"/>
      <c r="DB25" s="265"/>
      <c r="DC25" s="265"/>
      <c r="DD25" s="265"/>
      <c r="DE25" s="265"/>
      <c r="DF25" s="265"/>
      <c r="DG25" s="265"/>
      <c r="DH25" s="265"/>
      <c r="DI25" s="265"/>
      <c r="DJ25" s="265"/>
      <c r="DK25" s="266"/>
      <c r="DL25" s="264"/>
      <c r="DM25" s="265"/>
      <c r="DN25" s="265"/>
      <c r="DO25" s="265"/>
      <c r="DP25" s="265"/>
      <c r="DQ25" s="265"/>
      <c r="DR25" s="265"/>
      <c r="DS25" s="265"/>
      <c r="DT25" s="265"/>
      <c r="DU25" s="265"/>
      <c r="DV25" s="265"/>
      <c r="DW25" s="265"/>
      <c r="DX25" s="265"/>
      <c r="DY25" s="265"/>
      <c r="DZ25" s="265"/>
      <c r="EA25" s="265"/>
      <c r="EB25" s="265"/>
      <c r="EC25" s="265"/>
      <c r="ED25" s="265"/>
      <c r="EE25" s="266"/>
      <c r="EF25" s="264"/>
      <c r="EG25" s="265"/>
      <c r="EH25" s="265"/>
      <c r="EI25" s="265"/>
      <c r="EJ25" s="265"/>
      <c r="EK25" s="265"/>
      <c r="EL25" s="265"/>
      <c r="EM25" s="265"/>
      <c r="EN25" s="265"/>
      <c r="EO25" s="265"/>
      <c r="EP25" s="265"/>
      <c r="EQ25" s="265"/>
      <c r="ER25" s="265"/>
      <c r="ES25" s="265"/>
      <c r="ET25" s="265"/>
      <c r="EU25" s="265"/>
      <c r="EV25" s="265"/>
      <c r="EW25" s="265"/>
      <c r="EX25" s="265"/>
      <c r="EY25" s="266"/>
      <c r="FC25" s="49"/>
    </row>
    <row r="26" spans="1:159" s="34" customFormat="1" ht="25.5" customHeight="1" x14ac:dyDescent="0.2">
      <c r="A26" s="57"/>
      <c r="B26" s="313" t="s">
        <v>277</v>
      </c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4"/>
      <c r="AS26" s="241" t="s">
        <v>303</v>
      </c>
      <c r="AT26" s="242"/>
      <c r="AU26" s="242"/>
      <c r="AV26" s="242"/>
      <c r="AW26" s="242"/>
      <c r="AX26" s="243"/>
      <c r="AY26" s="274"/>
      <c r="AZ26" s="275"/>
      <c r="BA26" s="275"/>
      <c r="BB26" s="275"/>
      <c r="BC26" s="275"/>
      <c r="BD26" s="275"/>
      <c r="BE26" s="275"/>
      <c r="BF26" s="275"/>
      <c r="BG26" s="275"/>
      <c r="BH26" s="275"/>
      <c r="BI26" s="275"/>
      <c r="BJ26" s="275"/>
      <c r="BK26" s="275"/>
      <c r="BL26" s="276"/>
      <c r="BM26" s="264"/>
      <c r="BN26" s="265"/>
      <c r="BO26" s="265"/>
      <c r="BP26" s="265"/>
      <c r="BQ26" s="265"/>
      <c r="BR26" s="265"/>
      <c r="BS26" s="265"/>
      <c r="BT26" s="265"/>
      <c r="BU26" s="265"/>
      <c r="BV26" s="265"/>
      <c r="BW26" s="265"/>
      <c r="BX26" s="265"/>
      <c r="BY26" s="265"/>
      <c r="BZ26" s="265"/>
      <c r="CA26" s="265"/>
      <c r="CB26" s="265"/>
      <c r="CC26" s="266"/>
      <c r="CD26" s="264"/>
      <c r="CE26" s="265"/>
      <c r="CF26" s="265"/>
      <c r="CG26" s="265"/>
      <c r="CH26" s="265"/>
      <c r="CI26" s="265"/>
      <c r="CJ26" s="265"/>
      <c r="CK26" s="265"/>
      <c r="CL26" s="265"/>
      <c r="CM26" s="265"/>
      <c r="CN26" s="265"/>
      <c r="CO26" s="265"/>
      <c r="CP26" s="265"/>
      <c r="CQ26" s="265"/>
      <c r="CR26" s="265"/>
      <c r="CS26" s="265"/>
      <c r="CT26" s="266"/>
      <c r="CU26" s="264"/>
      <c r="CV26" s="265"/>
      <c r="CW26" s="265"/>
      <c r="CX26" s="265"/>
      <c r="CY26" s="265"/>
      <c r="CZ26" s="265"/>
      <c r="DA26" s="265"/>
      <c r="DB26" s="265"/>
      <c r="DC26" s="265"/>
      <c r="DD26" s="265"/>
      <c r="DE26" s="265"/>
      <c r="DF26" s="265"/>
      <c r="DG26" s="265"/>
      <c r="DH26" s="265"/>
      <c r="DI26" s="265"/>
      <c r="DJ26" s="265"/>
      <c r="DK26" s="266"/>
      <c r="DL26" s="264"/>
      <c r="DM26" s="265"/>
      <c r="DN26" s="265"/>
      <c r="DO26" s="265"/>
      <c r="DP26" s="265"/>
      <c r="DQ26" s="265"/>
      <c r="DR26" s="265"/>
      <c r="DS26" s="265"/>
      <c r="DT26" s="265"/>
      <c r="DU26" s="265"/>
      <c r="DV26" s="265"/>
      <c r="DW26" s="265"/>
      <c r="DX26" s="265"/>
      <c r="DY26" s="265"/>
      <c r="DZ26" s="265"/>
      <c r="EA26" s="265"/>
      <c r="EB26" s="265"/>
      <c r="EC26" s="265"/>
      <c r="ED26" s="265"/>
      <c r="EE26" s="266"/>
      <c r="EF26" s="264"/>
      <c r="EG26" s="265"/>
      <c r="EH26" s="265"/>
      <c r="EI26" s="265"/>
      <c r="EJ26" s="265"/>
      <c r="EK26" s="265"/>
      <c r="EL26" s="265"/>
      <c r="EM26" s="265"/>
      <c r="EN26" s="265"/>
      <c r="EO26" s="265"/>
      <c r="EP26" s="265"/>
      <c r="EQ26" s="265"/>
      <c r="ER26" s="265"/>
      <c r="ES26" s="265"/>
      <c r="ET26" s="265"/>
      <c r="EU26" s="265"/>
      <c r="EV26" s="265"/>
      <c r="EW26" s="265"/>
      <c r="EX26" s="265"/>
      <c r="EY26" s="266"/>
      <c r="FC26" s="49"/>
    </row>
    <row r="27" spans="1:159" s="13" customFormat="1" ht="12.75" customHeight="1" x14ac:dyDescent="0.2">
      <c r="A27" s="48"/>
      <c r="B27" s="325" t="s">
        <v>91</v>
      </c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6"/>
      <c r="AS27" s="241" t="s">
        <v>304</v>
      </c>
      <c r="AT27" s="242"/>
      <c r="AU27" s="242"/>
      <c r="AV27" s="242"/>
      <c r="AW27" s="242"/>
      <c r="AX27" s="243"/>
      <c r="AY27" s="274">
        <v>25</v>
      </c>
      <c r="AZ27" s="275"/>
      <c r="BA27" s="275"/>
      <c r="BB27" s="275"/>
      <c r="BC27" s="275"/>
      <c r="BD27" s="275"/>
      <c r="BE27" s="275"/>
      <c r="BF27" s="275"/>
      <c r="BG27" s="275"/>
      <c r="BH27" s="275"/>
      <c r="BI27" s="275"/>
      <c r="BJ27" s="275"/>
      <c r="BK27" s="275"/>
      <c r="BL27" s="276"/>
      <c r="BM27" s="264"/>
      <c r="BN27" s="265"/>
      <c r="BO27" s="265"/>
      <c r="BP27" s="265"/>
      <c r="BQ27" s="265"/>
      <c r="BR27" s="265"/>
      <c r="BS27" s="265"/>
      <c r="BT27" s="265"/>
      <c r="BU27" s="265"/>
      <c r="BV27" s="265"/>
      <c r="BW27" s="265"/>
      <c r="BX27" s="265"/>
      <c r="BY27" s="265"/>
      <c r="BZ27" s="265"/>
      <c r="CA27" s="265"/>
      <c r="CB27" s="265"/>
      <c r="CC27" s="266"/>
      <c r="CD27" s="264"/>
      <c r="CE27" s="265"/>
      <c r="CF27" s="265"/>
      <c r="CG27" s="265"/>
      <c r="CH27" s="265"/>
      <c r="CI27" s="265"/>
      <c r="CJ27" s="265"/>
      <c r="CK27" s="265"/>
      <c r="CL27" s="265"/>
      <c r="CM27" s="265"/>
      <c r="CN27" s="265"/>
      <c r="CO27" s="265"/>
      <c r="CP27" s="265"/>
      <c r="CQ27" s="265"/>
      <c r="CR27" s="265"/>
      <c r="CS27" s="265"/>
      <c r="CT27" s="266"/>
      <c r="CU27" s="264">
        <v>25</v>
      </c>
      <c r="CV27" s="265"/>
      <c r="CW27" s="265"/>
      <c r="CX27" s="265"/>
      <c r="CY27" s="265"/>
      <c r="CZ27" s="265"/>
      <c r="DA27" s="265"/>
      <c r="DB27" s="265"/>
      <c r="DC27" s="265"/>
      <c r="DD27" s="265"/>
      <c r="DE27" s="265"/>
      <c r="DF27" s="265"/>
      <c r="DG27" s="265"/>
      <c r="DH27" s="265"/>
      <c r="DI27" s="265"/>
      <c r="DJ27" s="265"/>
      <c r="DK27" s="266"/>
      <c r="DL27" s="264"/>
      <c r="DM27" s="265"/>
      <c r="DN27" s="265"/>
      <c r="DO27" s="265"/>
      <c r="DP27" s="265"/>
      <c r="DQ27" s="265"/>
      <c r="DR27" s="265"/>
      <c r="DS27" s="265"/>
      <c r="DT27" s="265"/>
      <c r="DU27" s="265"/>
      <c r="DV27" s="265"/>
      <c r="DW27" s="265"/>
      <c r="DX27" s="265"/>
      <c r="DY27" s="265"/>
      <c r="DZ27" s="265"/>
      <c r="EA27" s="265"/>
      <c r="EB27" s="265"/>
      <c r="EC27" s="265"/>
      <c r="ED27" s="265"/>
      <c r="EE27" s="266"/>
      <c r="EF27" s="264"/>
      <c r="EG27" s="265"/>
      <c r="EH27" s="265"/>
      <c r="EI27" s="265"/>
      <c r="EJ27" s="265"/>
      <c r="EK27" s="265"/>
      <c r="EL27" s="265"/>
      <c r="EM27" s="265"/>
      <c r="EN27" s="265"/>
      <c r="EO27" s="265"/>
      <c r="EP27" s="265"/>
      <c r="EQ27" s="265"/>
      <c r="ER27" s="265"/>
      <c r="ES27" s="265"/>
      <c r="ET27" s="265"/>
      <c r="EU27" s="265"/>
      <c r="EV27" s="265"/>
      <c r="EW27" s="265"/>
      <c r="EX27" s="265"/>
      <c r="EY27" s="266"/>
      <c r="FC27" s="50"/>
    </row>
    <row r="28" spans="1:159" s="13" customFormat="1" ht="12.75" customHeight="1" x14ac:dyDescent="0.2">
      <c r="A28" s="48"/>
      <c r="B28" s="325" t="s">
        <v>120</v>
      </c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6"/>
      <c r="AS28" s="241" t="s">
        <v>305</v>
      </c>
      <c r="AT28" s="242"/>
      <c r="AU28" s="242"/>
      <c r="AV28" s="242"/>
      <c r="AW28" s="242"/>
      <c r="AX28" s="243"/>
      <c r="AY28" s="274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75"/>
      <c r="BK28" s="275"/>
      <c r="BL28" s="276"/>
      <c r="BM28" s="264"/>
      <c r="BN28" s="265"/>
      <c r="BO28" s="265"/>
      <c r="BP28" s="265"/>
      <c r="BQ28" s="265"/>
      <c r="BR28" s="265"/>
      <c r="BS28" s="265"/>
      <c r="BT28" s="265"/>
      <c r="BU28" s="265"/>
      <c r="BV28" s="265"/>
      <c r="BW28" s="265"/>
      <c r="BX28" s="265"/>
      <c r="BY28" s="265"/>
      <c r="BZ28" s="265"/>
      <c r="CA28" s="265"/>
      <c r="CB28" s="265"/>
      <c r="CC28" s="266"/>
      <c r="CD28" s="264"/>
      <c r="CE28" s="265"/>
      <c r="CF28" s="265"/>
      <c r="CG28" s="265"/>
      <c r="CH28" s="265"/>
      <c r="CI28" s="265"/>
      <c r="CJ28" s="265"/>
      <c r="CK28" s="265"/>
      <c r="CL28" s="265"/>
      <c r="CM28" s="265"/>
      <c r="CN28" s="265"/>
      <c r="CO28" s="265"/>
      <c r="CP28" s="265"/>
      <c r="CQ28" s="265"/>
      <c r="CR28" s="265"/>
      <c r="CS28" s="265"/>
      <c r="CT28" s="266"/>
      <c r="CU28" s="264"/>
      <c r="CV28" s="265"/>
      <c r="CW28" s="265"/>
      <c r="CX28" s="265"/>
      <c r="CY28" s="265"/>
      <c r="CZ28" s="265"/>
      <c r="DA28" s="265"/>
      <c r="DB28" s="265"/>
      <c r="DC28" s="265"/>
      <c r="DD28" s="265"/>
      <c r="DE28" s="265"/>
      <c r="DF28" s="265"/>
      <c r="DG28" s="265"/>
      <c r="DH28" s="265"/>
      <c r="DI28" s="265"/>
      <c r="DJ28" s="265"/>
      <c r="DK28" s="266"/>
      <c r="DL28" s="264"/>
      <c r="DM28" s="265"/>
      <c r="DN28" s="265"/>
      <c r="DO28" s="265"/>
      <c r="DP28" s="265"/>
      <c r="DQ28" s="265"/>
      <c r="DR28" s="265"/>
      <c r="DS28" s="265"/>
      <c r="DT28" s="265"/>
      <c r="DU28" s="265"/>
      <c r="DV28" s="265"/>
      <c r="DW28" s="265"/>
      <c r="DX28" s="265"/>
      <c r="DY28" s="265"/>
      <c r="DZ28" s="265"/>
      <c r="EA28" s="265"/>
      <c r="EB28" s="265"/>
      <c r="EC28" s="265"/>
      <c r="ED28" s="265"/>
      <c r="EE28" s="266"/>
      <c r="EF28" s="264"/>
      <c r="EG28" s="265"/>
      <c r="EH28" s="265"/>
      <c r="EI28" s="265"/>
      <c r="EJ28" s="265"/>
      <c r="EK28" s="265"/>
      <c r="EL28" s="265"/>
      <c r="EM28" s="265"/>
      <c r="EN28" s="265"/>
      <c r="EO28" s="265"/>
      <c r="EP28" s="265"/>
      <c r="EQ28" s="265"/>
      <c r="ER28" s="265"/>
      <c r="ES28" s="265"/>
      <c r="ET28" s="265"/>
      <c r="EU28" s="265"/>
      <c r="EV28" s="265"/>
      <c r="EW28" s="265"/>
      <c r="EX28" s="265"/>
      <c r="EY28" s="266"/>
      <c r="FC28" s="1"/>
    </row>
    <row r="29" spans="1:159" s="13" customFormat="1" ht="12.75" customHeight="1" x14ac:dyDescent="0.2">
      <c r="A29" s="48"/>
      <c r="B29" s="325" t="s">
        <v>121</v>
      </c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6"/>
      <c r="AS29" s="241" t="s">
        <v>306</v>
      </c>
      <c r="AT29" s="242"/>
      <c r="AU29" s="242"/>
      <c r="AV29" s="242"/>
      <c r="AW29" s="242"/>
      <c r="AX29" s="243"/>
      <c r="AY29" s="274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75"/>
      <c r="BK29" s="275"/>
      <c r="BL29" s="276"/>
      <c r="BM29" s="264"/>
      <c r="BN29" s="265"/>
      <c r="BO29" s="265"/>
      <c r="BP29" s="265"/>
      <c r="BQ29" s="265"/>
      <c r="BR29" s="265"/>
      <c r="BS29" s="265"/>
      <c r="BT29" s="265"/>
      <c r="BU29" s="265"/>
      <c r="BV29" s="265"/>
      <c r="BW29" s="265"/>
      <c r="BX29" s="265"/>
      <c r="BY29" s="265"/>
      <c r="BZ29" s="265"/>
      <c r="CA29" s="265"/>
      <c r="CB29" s="265"/>
      <c r="CC29" s="266"/>
      <c r="CD29" s="264"/>
      <c r="CE29" s="265"/>
      <c r="CF29" s="265"/>
      <c r="CG29" s="265"/>
      <c r="CH29" s="265"/>
      <c r="CI29" s="265"/>
      <c r="CJ29" s="265"/>
      <c r="CK29" s="265"/>
      <c r="CL29" s="265"/>
      <c r="CM29" s="265"/>
      <c r="CN29" s="265"/>
      <c r="CO29" s="265"/>
      <c r="CP29" s="265"/>
      <c r="CQ29" s="265"/>
      <c r="CR29" s="265"/>
      <c r="CS29" s="265"/>
      <c r="CT29" s="266"/>
      <c r="CU29" s="264"/>
      <c r="CV29" s="265"/>
      <c r="CW29" s="265"/>
      <c r="CX29" s="265"/>
      <c r="CY29" s="265"/>
      <c r="CZ29" s="265"/>
      <c r="DA29" s="265"/>
      <c r="DB29" s="265"/>
      <c r="DC29" s="265"/>
      <c r="DD29" s="265"/>
      <c r="DE29" s="265"/>
      <c r="DF29" s="265"/>
      <c r="DG29" s="265"/>
      <c r="DH29" s="265"/>
      <c r="DI29" s="265"/>
      <c r="DJ29" s="265"/>
      <c r="DK29" s="266"/>
      <c r="DL29" s="264"/>
      <c r="DM29" s="265"/>
      <c r="DN29" s="265"/>
      <c r="DO29" s="265"/>
      <c r="DP29" s="265"/>
      <c r="DQ29" s="265"/>
      <c r="DR29" s="265"/>
      <c r="DS29" s="265"/>
      <c r="DT29" s="265"/>
      <c r="DU29" s="265"/>
      <c r="DV29" s="265"/>
      <c r="DW29" s="265"/>
      <c r="DX29" s="265"/>
      <c r="DY29" s="265"/>
      <c r="DZ29" s="265"/>
      <c r="EA29" s="265"/>
      <c r="EB29" s="265"/>
      <c r="EC29" s="265"/>
      <c r="ED29" s="265"/>
      <c r="EE29" s="266"/>
      <c r="EF29" s="264"/>
      <c r="EG29" s="265"/>
      <c r="EH29" s="265"/>
      <c r="EI29" s="265"/>
      <c r="EJ29" s="265"/>
      <c r="EK29" s="265"/>
      <c r="EL29" s="265"/>
      <c r="EM29" s="265"/>
      <c r="EN29" s="265"/>
      <c r="EO29" s="265"/>
      <c r="EP29" s="265"/>
      <c r="EQ29" s="265"/>
      <c r="ER29" s="265"/>
      <c r="ES29" s="265"/>
      <c r="ET29" s="265"/>
      <c r="EU29" s="265"/>
      <c r="EV29" s="265"/>
      <c r="EW29" s="265"/>
      <c r="EX29" s="265"/>
      <c r="EY29" s="266"/>
      <c r="FC29" s="1"/>
    </row>
    <row r="30" spans="1:159" s="13" customFormat="1" ht="12.75" customHeight="1" x14ac:dyDescent="0.2">
      <c r="A30" s="48"/>
      <c r="B30" s="325" t="s">
        <v>108</v>
      </c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6"/>
      <c r="AS30" s="241" t="s">
        <v>307</v>
      </c>
      <c r="AT30" s="242"/>
      <c r="AU30" s="242"/>
      <c r="AV30" s="242"/>
      <c r="AW30" s="242"/>
      <c r="AX30" s="243"/>
      <c r="AY30" s="274"/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  <c r="BJ30" s="275"/>
      <c r="BK30" s="275"/>
      <c r="BL30" s="276"/>
      <c r="BM30" s="264"/>
      <c r="BN30" s="265"/>
      <c r="BO30" s="265"/>
      <c r="BP30" s="265"/>
      <c r="BQ30" s="265"/>
      <c r="BR30" s="265"/>
      <c r="BS30" s="265"/>
      <c r="BT30" s="265"/>
      <c r="BU30" s="265"/>
      <c r="BV30" s="265"/>
      <c r="BW30" s="265"/>
      <c r="BX30" s="265"/>
      <c r="BY30" s="265"/>
      <c r="BZ30" s="265"/>
      <c r="CA30" s="265"/>
      <c r="CB30" s="265"/>
      <c r="CC30" s="266"/>
      <c r="CD30" s="264"/>
      <c r="CE30" s="265"/>
      <c r="CF30" s="265"/>
      <c r="CG30" s="265"/>
      <c r="CH30" s="265"/>
      <c r="CI30" s="265"/>
      <c r="CJ30" s="265"/>
      <c r="CK30" s="265"/>
      <c r="CL30" s="265"/>
      <c r="CM30" s="265"/>
      <c r="CN30" s="265"/>
      <c r="CO30" s="265"/>
      <c r="CP30" s="265"/>
      <c r="CQ30" s="265"/>
      <c r="CR30" s="265"/>
      <c r="CS30" s="265"/>
      <c r="CT30" s="266"/>
      <c r="CU30" s="264"/>
      <c r="CV30" s="265"/>
      <c r="CW30" s="265"/>
      <c r="CX30" s="265"/>
      <c r="CY30" s="265"/>
      <c r="CZ30" s="265"/>
      <c r="DA30" s="265"/>
      <c r="DB30" s="265"/>
      <c r="DC30" s="265"/>
      <c r="DD30" s="265"/>
      <c r="DE30" s="265"/>
      <c r="DF30" s="265"/>
      <c r="DG30" s="265"/>
      <c r="DH30" s="265"/>
      <c r="DI30" s="265"/>
      <c r="DJ30" s="265"/>
      <c r="DK30" s="266"/>
      <c r="DL30" s="264"/>
      <c r="DM30" s="265"/>
      <c r="DN30" s="265"/>
      <c r="DO30" s="265"/>
      <c r="DP30" s="265"/>
      <c r="DQ30" s="265"/>
      <c r="DR30" s="265"/>
      <c r="DS30" s="265"/>
      <c r="DT30" s="265"/>
      <c r="DU30" s="265"/>
      <c r="DV30" s="265"/>
      <c r="DW30" s="265"/>
      <c r="DX30" s="265"/>
      <c r="DY30" s="265"/>
      <c r="DZ30" s="265"/>
      <c r="EA30" s="265"/>
      <c r="EB30" s="265"/>
      <c r="EC30" s="265"/>
      <c r="ED30" s="265"/>
      <c r="EE30" s="266"/>
      <c r="EF30" s="264"/>
      <c r="EG30" s="265"/>
      <c r="EH30" s="265"/>
      <c r="EI30" s="265"/>
      <c r="EJ30" s="265"/>
      <c r="EK30" s="265"/>
      <c r="EL30" s="265"/>
      <c r="EM30" s="265"/>
      <c r="EN30" s="265"/>
      <c r="EO30" s="265"/>
      <c r="EP30" s="265"/>
      <c r="EQ30" s="265"/>
      <c r="ER30" s="265"/>
      <c r="ES30" s="265"/>
      <c r="ET30" s="265"/>
      <c r="EU30" s="265"/>
      <c r="EV30" s="265"/>
      <c r="EW30" s="265"/>
      <c r="EX30" s="265"/>
      <c r="EY30" s="266"/>
      <c r="FC30" s="1"/>
    </row>
    <row r="31" spans="1:159" s="34" customFormat="1" ht="12" customHeight="1" x14ac:dyDescent="0.2">
      <c r="A31" s="55"/>
      <c r="B31" s="327" t="s">
        <v>83</v>
      </c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8"/>
      <c r="AS31" s="317" t="s">
        <v>308</v>
      </c>
      <c r="AT31" s="318"/>
      <c r="AU31" s="318"/>
      <c r="AV31" s="318"/>
      <c r="AW31" s="318"/>
      <c r="AX31" s="319"/>
      <c r="AY31" s="295"/>
      <c r="AZ31" s="296"/>
      <c r="BA31" s="296"/>
      <c r="BB31" s="296"/>
      <c r="BC31" s="296"/>
      <c r="BD31" s="296"/>
      <c r="BE31" s="296"/>
      <c r="BF31" s="296"/>
      <c r="BG31" s="296"/>
      <c r="BH31" s="296"/>
      <c r="BI31" s="296"/>
      <c r="BJ31" s="296"/>
      <c r="BK31" s="296"/>
      <c r="BL31" s="297"/>
      <c r="BM31" s="335"/>
      <c r="BN31" s="336"/>
      <c r="BO31" s="336"/>
      <c r="BP31" s="336"/>
      <c r="BQ31" s="336"/>
      <c r="BR31" s="336"/>
      <c r="BS31" s="336"/>
      <c r="BT31" s="336"/>
      <c r="BU31" s="336"/>
      <c r="BV31" s="336"/>
      <c r="BW31" s="336"/>
      <c r="BX31" s="336"/>
      <c r="BY31" s="336"/>
      <c r="BZ31" s="336"/>
      <c r="CA31" s="336"/>
      <c r="CB31" s="336"/>
      <c r="CC31" s="337"/>
      <c r="CD31" s="335"/>
      <c r="CE31" s="336"/>
      <c r="CF31" s="336"/>
      <c r="CG31" s="336"/>
      <c r="CH31" s="336"/>
      <c r="CI31" s="336"/>
      <c r="CJ31" s="336"/>
      <c r="CK31" s="336"/>
      <c r="CL31" s="336"/>
      <c r="CM31" s="336"/>
      <c r="CN31" s="336"/>
      <c r="CO31" s="336"/>
      <c r="CP31" s="336"/>
      <c r="CQ31" s="336"/>
      <c r="CR31" s="336"/>
      <c r="CS31" s="336"/>
      <c r="CT31" s="337"/>
      <c r="CU31" s="335"/>
      <c r="CV31" s="336"/>
      <c r="CW31" s="336"/>
      <c r="CX31" s="336"/>
      <c r="CY31" s="336"/>
      <c r="CZ31" s="336"/>
      <c r="DA31" s="336"/>
      <c r="DB31" s="336"/>
      <c r="DC31" s="336"/>
      <c r="DD31" s="336"/>
      <c r="DE31" s="336"/>
      <c r="DF31" s="336"/>
      <c r="DG31" s="336"/>
      <c r="DH31" s="336"/>
      <c r="DI31" s="336"/>
      <c r="DJ31" s="336"/>
      <c r="DK31" s="337"/>
      <c r="DL31" s="335"/>
      <c r="DM31" s="336"/>
      <c r="DN31" s="336"/>
      <c r="DO31" s="336"/>
      <c r="DP31" s="336"/>
      <c r="DQ31" s="336"/>
      <c r="DR31" s="336"/>
      <c r="DS31" s="336"/>
      <c r="DT31" s="336"/>
      <c r="DU31" s="336"/>
      <c r="DV31" s="336"/>
      <c r="DW31" s="336"/>
      <c r="DX31" s="336"/>
      <c r="DY31" s="336"/>
      <c r="DZ31" s="336"/>
      <c r="EA31" s="336"/>
      <c r="EB31" s="336"/>
      <c r="EC31" s="336"/>
      <c r="ED31" s="336"/>
      <c r="EE31" s="337"/>
      <c r="EF31" s="335"/>
      <c r="EG31" s="336"/>
      <c r="EH31" s="336"/>
      <c r="EI31" s="336"/>
      <c r="EJ31" s="336"/>
      <c r="EK31" s="336"/>
      <c r="EL31" s="336"/>
      <c r="EM31" s="336"/>
      <c r="EN31" s="336"/>
      <c r="EO31" s="336"/>
      <c r="EP31" s="336"/>
      <c r="EQ31" s="336"/>
      <c r="ER31" s="336"/>
      <c r="ES31" s="336"/>
      <c r="ET31" s="336"/>
      <c r="EU31" s="336"/>
      <c r="EV31" s="336"/>
      <c r="EW31" s="336"/>
      <c r="EX31" s="336"/>
      <c r="EY31" s="337"/>
      <c r="FC31" s="1"/>
    </row>
    <row r="32" spans="1:159" s="34" customFormat="1" ht="12" customHeight="1" x14ac:dyDescent="0.2">
      <c r="A32" s="58"/>
      <c r="B32" s="323" t="s">
        <v>127</v>
      </c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4"/>
      <c r="AS32" s="320"/>
      <c r="AT32" s="321"/>
      <c r="AU32" s="321"/>
      <c r="AV32" s="321"/>
      <c r="AW32" s="321"/>
      <c r="AX32" s="322"/>
      <c r="AY32" s="298"/>
      <c r="AZ32" s="299"/>
      <c r="BA32" s="299"/>
      <c r="BB32" s="299"/>
      <c r="BC32" s="299"/>
      <c r="BD32" s="299"/>
      <c r="BE32" s="299"/>
      <c r="BF32" s="299"/>
      <c r="BG32" s="299"/>
      <c r="BH32" s="299"/>
      <c r="BI32" s="299"/>
      <c r="BJ32" s="299"/>
      <c r="BK32" s="299"/>
      <c r="BL32" s="300"/>
      <c r="BM32" s="250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38"/>
      <c r="CC32" s="339"/>
      <c r="CD32" s="250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9"/>
      <c r="CU32" s="250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8"/>
      <c r="DG32" s="338"/>
      <c r="DH32" s="338"/>
      <c r="DI32" s="338"/>
      <c r="DJ32" s="338"/>
      <c r="DK32" s="339"/>
      <c r="DL32" s="250"/>
      <c r="DM32" s="338"/>
      <c r="DN32" s="338"/>
      <c r="DO32" s="338"/>
      <c r="DP32" s="338"/>
      <c r="DQ32" s="338"/>
      <c r="DR32" s="338"/>
      <c r="DS32" s="338"/>
      <c r="DT32" s="338"/>
      <c r="DU32" s="338"/>
      <c r="DV32" s="338"/>
      <c r="DW32" s="338"/>
      <c r="DX32" s="338"/>
      <c r="DY32" s="338"/>
      <c r="DZ32" s="338"/>
      <c r="EA32" s="338"/>
      <c r="EB32" s="338"/>
      <c r="EC32" s="338"/>
      <c r="ED32" s="338"/>
      <c r="EE32" s="339"/>
      <c r="EF32" s="250"/>
      <c r="EG32" s="338"/>
      <c r="EH32" s="338"/>
      <c r="EI32" s="338"/>
      <c r="EJ32" s="338"/>
      <c r="EK32" s="338"/>
      <c r="EL32" s="338"/>
      <c r="EM32" s="338"/>
      <c r="EN32" s="338"/>
      <c r="EO32" s="338"/>
      <c r="EP32" s="338"/>
      <c r="EQ32" s="338"/>
      <c r="ER32" s="338"/>
      <c r="ES32" s="338"/>
      <c r="ET32" s="338"/>
      <c r="EU32" s="338"/>
      <c r="EV32" s="338"/>
      <c r="EW32" s="338"/>
      <c r="EX32" s="338"/>
      <c r="EY32" s="339"/>
      <c r="FC32" s="1"/>
    </row>
    <row r="33" spans="1:159" s="13" customFormat="1" ht="12.75" customHeight="1" x14ac:dyDescent="0.2">
      <c r="A33" s="48"/>
      <c r="B33" s="313" t="s">
        <v>128</v>
      </c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4"/>
      <c r="AS33" s="241" t="s">
        <v>309</v>
      </c>
      <c r="AT33" s="242"/>
      <c r="AU33" s="242"/>
      <c r="AV33" s="242"/>
      <c r="AW33" s="242"/>
      <c r="AX33" s="243"/>
      <c r="AY33" s="274"/>
      <c r="AZ33" s="275"/>
      <c r="BA33" s="275"/>
      <c r="BB33" s="275"/>
      <c r="BC33" s="275"/>
      <c r="BD33" s="275"/>
      <c r="BE33" s="275"/>
      <c r="BF33" s="275"/>
      <c r="BG33" s="275"/>
      <c r="BH33" s="275"/>
      <c r="BI33" s="275"/>
      <c r="BJ33" s="275"/>
      <c r="BK33" s="275"/>
      <c r="BL33" s="276"/>
      <c r="BM33" s="264"/>
      <c r="BN33" s="265"/>
      <c r="BO33" s="265"/>
      <c r="BP33" s="265"/>
      <c r="BQ33" s="265"/>
      <c r="BR33" s="265"/>
      <c r="BS33" s="265"/>
      <c r="BT33" s="265"/>
      <c r="BU33" s="265"/>
      <c r="BV33" s="265"/>
      <c r="BW33" s="265"/>
      <c r="BX33" s="265"/>
      <c r="BY33" s="265"/>
      <c r="BZ33" s="265"/>
      <c r="CA33" s="265"/>
      <c r="CB33" s="265"/>
      <c r="CC33" s="266"/>
      <c r="CD33" s="264"/>
      <c r="CE33" s="265"/>
      <c r="CF33" s="265"/>
      <c r="CG33" s="265"/>
      <c r="CH33" s="265"/>
      <c r="CI33" s="265"/>
      <c r="CJ33" s="265"/>
      <c r="CK33" s="265"/>
      <c r="CL33" s="265"/>
      <c r="CM33" s="265"/>
      <c r="CN33" s="265"/>
      <c r="CO33" s="265"/>
      <c r="CP33" s="265"/>
      <c r="CQ33" s="265"/>
      <c r="CR33" s="265"/>
      <c r="CS33" s="265"/>
      <c r="CT33" s="266"/>
      <c r="CU33" s="264"/>
      <c r="CV33" s="265"/>
      <c r="CW33" s="265"/>
      <c r="CX33" s="265"/>
      <c r="CY33" s="265"/>
      <c r="CZ33" s="265"/>
      <c r="DA33" s="265"/>
      <c r="DB33" s="265"/>
      <c r="DC33" s="265"/>
      <c r="DD33" s="265"/>
      <c r="DE33" s="265"/>
      <c r="DF33" s="265"/>
      <c r="DG33" s="265"/>
      <c r="DH33" s="265"/>
      <c r="DI33" s="265"/>
      <c r="DJ33" s="265"/>
      <c r="DK33" s="266"/>
      <c r="DL33" s="264"/>
      <c r="DM33" s="265"/>
      <c r="DN33" s="265"/>
      <c r="DO33" s="265"/>
      <c r="DP33" s="265"/>
      <c r="DQ33" s="265"/>
      <c r="DR33" s="265"/>
      <c r="DS33" s="265"/>
      <c r="DT33" s="265"/>
      <c r="DU33" s="265"/>
      <c r="DV33" s="265"/>
      <c r="DW33" s="265"/>
      <c r="DX33" s="265"/>
      <c r="DY33" s="265"/>
      <c r="DZ33" s="265"/>
      <c r="EA33" s="265"/>
      <c r="EB33" s="265"/>
      <c r="EC33" s="265"/>
      <c r="ED33" s="265"/>
      <c r="EE33" s="266"/>
      <c r="EF33" s="264"/>
      <c r="EG33" s="265"/>
      <c r="EH33" s="265"/>
      <c r="EI33" s="265"/>
      <c r="EJ33" s="265"/>
      <c r="EK33" s="265"/>
      <c r="EL33" s="265"/>
      <c r="EM33" s="265"/>
      <c r="EN33" s="265"/>
      <c r="EO33" s="265"/>
      <c r="EP33" s="265"/>
      <c r="EQ33" s="265"/>
      <c r="ER33" s="265"/>
      <c r="ES33" s="265"/>
      <c r="ET33" s="265"/>
      <c r="EU33" s="265"/>
      <c r="EV33" s="265"/>
      <c r="EW33" s="265"/>
      <c r="EX33" s="265"/>
      <c r="EY33" s="266"/>
      <c r="FC33" s="1"/>
    </row>
  </sheetData>
  <sheetProtection algorithmName="SHA-512" hashValue="FxodUT0bsNLoXw4oNpAr3h0G+nsoVSStBsrwqJnfG5gtWSBONypUfhowvd7ZLdlQUVySLTgglHX/T3qZ0rDs/A==" saltValue="sBgngobJ3GaMgspVpvfiFg==" spinCount="100000" sheet="1" objects="1" scenarios="1"/>
  <mergeCells count="210">
    <mergeCell ref="B1:EX1"/>
    <mergeCell ref="B2:EX2"/>
    <mergeCell ref="A4:AR5"/>
    <mergeCell ref="DL5:EE5"/>
    <mergeCell ref="EF5:EY5"/>
    <mergeCell ref="BM4:EY4"/>
    <mergeCell ref="DL31:EE32"/>
    <mergeCell ref="EF31:EY32"/>
    <mergeCell ref="DL8:EE9"/>
    <mergeCell ref="BM18:CC18"/>
    <mergeCell ref="BM19:CC19"/>
    <mergeCell ref="BM20:CC20"/>
    <mergeCell ref="BM21:CC21"/>
    <mergeCell ref="CD18:CT18"/>
    <mergeCell ref="CD19:CT19"/>
    <mergeCell ref="DL10:EE11"/>
    <mergeCell ref="EF8:EY9"/>
    <mergeCell ref="DL23:EE24"/>
    <mergeCell ref="EF23:EY24"/>
    <mergeCell ref="EF10:EY11"/>
    <mergeCell ref="DL21:EE21"/>
    <mergeCell ref="DL26:EE26"/>
    <mergeCell ref="DL17:EE17"/>
    <mergeCell ref="B21:AR21"/>
    <mergeCell ref="A6:AR6"/>
    <mergeCell ref="B7:AR7"/>
    <mergeCell ref="B8:AR8"/>
    <mergeCell ref="B9:AR9"/>
    <mergeCell ref="DL18:EE18"/>
    <mergeCell ref="CD28:CT28"/>
    <mergeCell ref="CD29:CT29"/>
    <mergeCell ref="CU28:DK28"/>
    <mergeCell ref="CU29:DK29"/>
    <mergeCell ref="CU26:DK26"/>
    <mergeCell ref="CU27:DK27"/>
    <mergeCell ref="AS25:AX25"/>
    <mergeCell ref="AS26:AX26"/>
    <mergeCell ref="AS27:AX27"/>
    <mergeCell ref="B15:AR15"/>
    <mergeCell ref="B22:AR22"/>
    <mergeCell ref="B24:AR24"/>
    <mergeCell ref="B25:AR25"/>
    <mergeCell ref="B18:AR18"/>
    <mergeCell ref="B19:AR19"/>
    <mergeCell ref="B20:AR20"/>
    <mergeCell ref="B17:AR17"/>
    <mergeCell ref="B16:AR16"/>
    <mergeCell ref="B27:AR27"/>
    <mergeCell ref="DL33:EE33"/>
    <mergeCell ref="AS16:AX16"/>
    <mergeCell ref="AS19:AX19"/>
    <mergeCell ref="AS20:AX20"/>
    <mergeCell ref="B10:AR10"/>
    <mergeCell ref="B11:AR11"/>
    <mergeCell ref="B12:AR12"/>
    <mergeCell ref="B14:AR14"/>
    <mergeCell ref="B13:AR13"/>
    <mergeCell ref="B33:AR33"/>
    <mergeCell ref="B28:AR28"/>
    <mergeCell ref="B29:AR29"/>
    <mergeCell ref="B30:AR30"/>
    <mergeCell ref="B31:AR31"/>
    <mergeCell ref="B32:AR32"/>
    <mergeCell ref="B23:AR23"/>
    <mergeCell ref="B26:AR26"/>
    <mergeCell ref="AY29:BL29"/>
    <mergeCell ref="AY30:BL30"/>
    <mergeCell ref="AY25:BL25"/>
    <mergeCell ref="AY26:BL26"/>
    <mergeCell ref="BM15:CC15"/>
    <mergeCell ref="BM16:CC16"/>
    <mergeCell ref="BM17:CC17"/>
    <mergeCell ref="EF6:EY6"/>
    <mergeCell ref="EF7:EY7"/>
    <mergeCell ref="EF12:EY12"/>
    <mergeCell ref="EF14:EY14"/>
    <mergeCell ref="EF15:EY15"/>
    <mergeCell ref="EF16:EY16"/>
    <mergeCell ref="EF18:EY18"/>
    <mergeCell ref="DL22:EE22"/>
    <mergeCell ref="EF30:EY30"/>
    <mergeCell ref="DL29:EE29"/>
    <mergeCell ref="DL25:EE25"/>
    <mergeCell ref="DL27:EE27"/>
    <mergeCell ref="DL28:EE28"/>
    <mergeCell ref="DL19:EE19"/>
    <mergeCell ref="DL20:EE20"/>
    <mergeCell ref="DL6:EE6"/>
    <mergeCell ref="DL14:EE14"/>
    <mergeCell ref="DL15:EE15"/>
    <mergeCell ref="DL16:EE16"/>
    <mergeCell ref="DL13:EE13"/>
    <mergeCell ref="DL7:EE7"/>
    <mergeCell ref="DL12:EE12"/>
    <mergeCell ref="DL30:EE30"/>
    <mergeCell ref="EF33:EY33"/>
    <mergeCell ref="EF13:EY13"/>
    <mergeCell ref="EF22:EY22"/>
    <mergeCell ref="EF25:EY25"/>
    <mergeCell ref="EF27:EY27"/>
    <mergeCell ref="EF28:EY28"/>
    <mergeCell ref="EF26:EY26"/>
    <mergeCell ref="EF19:EY19"/>
    <mergeCell ref="EF17:EY17"/>
    <mergeCell ref="EF29:EY29"/>
    <mergeCell ref="EF20:EY20"/>
    <mergeCell ref="EF21:EY21"/>
    <mergeCell ref="AS4:AX5"/>
    <mergeCell ref="AS28:AX28"/>
    <mergeCell ref="AS29:AX29"/>
    <mergeCell ref="AS30:AX30"/>
    <mergeCell ref="AS21:AX21"/>
    <mergeCell ref="AS22:AX22"/>
    <mergeCell ref="AS17:AX17"/>
    <mergeCell ref="AS6:AX6"/>
    <mergeCell ref="AS7:AX7"/>
    <mergeCell ref="AS23:AX24"/>
    <mergeCell ref="AS8:AX9"/>
    <mergeCell ref="AS18:AX18"/>
    <mergeCell ref="AS12:AX12"/>
    <mergeCell ref="AS13:AX13"/>
    <mergeCell ref="AS14:AX14"/>
    <mergeCell ref="AS15:AX15"/>
    <mergeCell ref="AS10:AX11"/>
    <mergeCell ref="BM12:CC12"/>
    <mergeCell ref="BM13:CC13"/>
    <mergeCell ref="AY21:BL21"/>
    <mergeCell ref="AY22:BL22"/>
    <mergeCell ref="AY19:BL19"/>
    <mergeCell ref="AY20:BL20"/>
    <mergeCell ref="CD21:CT21"/>
    <mergeCell ref="CD22:CT22"/>
    <mergeCell ref="CD14:CT14"/>
    <mergeCell ref="CD15:CT15"/>
    <mergeCell ref="CD16:CT16"/>
    <mergeCell ref="CD17:CT17"/>
    <mergeCell ref="AY13:BL13"/>
    <mergeCell ref="AY14:BL14"/>
    <mergeCell ref="AY15:BL15"/>
    <mergeCell ref="AY16:BL16"/>
    <mergeCell ref="AY17:BL17"/>
    <mergeCell ref="AY18:BL18"/>
    <mergeCell ref="CU10:DK11"/>
    <mergeCell ref="CD6:CT6"/>
    <mergeCell ref="CD7:CT7"/>
    <mergeCell ref="CD8:CT9"/>
    <mergeCell ref="BM5:CC5"/>
    <mergeCell ref="BM6:CC6"/>
    <mergeCell ref="BM7:CC7"/>
    <mergeCell ref="BM8:CC9"/>
    <mergeCell ref="BM10:CC11"/>
    <mergeCell ref="CU5:DK5"/>
    <mergeCell ref="CU6:DK6"/>
    <mergeCell ref="CU7:DK7"/>
    <mergeCell ref="CU8:DK9"/>
    <mergeCell ref="CU20:DK20"/>
    <mergeCell ref="CU21:DK21"/>
    <mergeCell ref="CU22:DK22"/>
    <mergeCell ref="CU14:DK14"/>
    <mergeCell ref="CU15:DK15"/>
    <mergeCell ref="CU16:DK16"/>
    <mergeCell ref="CU17:DK17"/>
    <mergeCell ref="CU12:DK12"/>
    <mergeCell ref="CU13:DK13"/>
    <mergeCell ref="CU30:DK30"/>
    <mergeCell ref="CU33:DK33"/>
    <mergeCell ref="CU31:DK32"/>
    <mergeCell ref="AS31:AX32"/>
    <mergeCell ref="CD30:CT30"/>
    <mergeCell ref="CD33:CT33"/>
    <mergeCell ref="CD31:CT32"/>
    <mergeCell ref="BM30:CC30"/>
    <mergeCell ref="BM33:CC33"/>
    <mergeCell ref="BM31:CC32"/>
    <mergeCell ref="AS33:AX33"/>
    <mergeCell ref="AY33:BL33"/>
    <mergeCell ref="AY4:BL5"/>
    <mergeCell ref="AY8:BL9"/>
    <mergeCell ref="AY10:BL11"/>
    <mergeCell ref="AY23:BL24"/>
    <mergeCell ref="AY31:BL32"/>
    <mergeCell ref="AY7:BL7"/>
    <mergeCell ref="AY12:BL12"/>
    <mergeCell ref="AY27:BL27"/>
    <mergeCell ref="AY28:BL28"/>
    <mergeCell ref="AY6:BL6"/>
    <mergeCell ref="FC1:FC2"/>
    <mergeCell ref="FC9:FC10"/>
    <mergeCell ref="FC19:FC20"/>
    <mergeCell ref="BM26:CC26"/>
    <mergeCell ref="BM27:CC27"/>
    <mergeCell ref="BM28:CC28"/>
    <mergeCell ref="BM29:CC29"/>
    <mergeCell ref="BM22:CC22"/>
    <mergeCell ref="BM25:CC25"/>
    <mergeCell ref="BM23:CC24"/>
    <mergeCell ref="BM14:CC14"/>
    <mergeCell ref="CD27:CT27"/>
    <mergeCell ref="CD23:CT24"/>
    <mergeCell ref="CD20:CT20"/>
    <mergeCell ref="CD25:CT25"/>
    <mergeCell ref="CD26:CT26"/>
    <mergeCell ref="CD12:CT12"/>
    <mergeCell ref="CD13:CT13"/>
    <mergeCell ref="CD10:CT11"/>
    <mergeCell ref="CD5:CT5"/>
    <mergeCell ref="CU25:DK25"/>
    <mergeCell ref="CU23:DK24"/>
    <mergeCell ref="CU18:DK18"/>
    <mergeCell ref="CU19:DK19"/>
  </mergeCells>
  <phoneticPr fontId="7" type="noConversion"/>
  <hyperlinks>
    <hyperlink ref="FC1:FC2" location="ПРОВЕРКА!B233" display="Количество ошибок в разделе 5"/>
  </hyperlinks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32"/>
  <sheetViews>
    <sheetView view="pageBreakPreview" zoomScaleNormal="100" zoomScaleSheetLayoutView="100" workbookViewId="0">
      <selection activeCell="BJ9" sqref="BJ9:FK32"/>
    </sheetView>
  </sheetViews>
  <sheetFormatPr defaultColWidth="0.85546875" defaultRowHeight="12.75" x14ac:dyDescent="0.2"/>
  <cols>
    <col min="1" max="170" width="0.85546875" style="1"/>
    <col min="171" max="171" width="18.85546875" style="1" customWidth="1"/>
    <col min="172" max="16384" width="0.85546875" style="1"/>
  </cols>
  <sheetData>
    <row r="1" spans="1:171" ht="16.5" customHeight="1" x14ac:dyDescent="0.25">
      <c r="B1" s="253" t="s">
        <v>462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3"/>
      <c r="EN1" s="253"/>
      <c r="EO1" s="253"/>
      <c r="EP1" s="253"/>
      <c r="EQ1" s="253"/>
      <c r="ER1" s="253"/>
      <c r="ES1" s="253"/>
      <c r="ET1" s="253"/>
      <c r="EU1" s="253"/>
      <c r="EV1" s="253"/>
      <c r="EW1" s="253"/>
      <c r="EX1" s="253"/>
      <c r="EY1" s="253"/>
      <c r="EZ1" s="253"/>
      <c r="FA1" s="253"/>
      <c r="FB1" s="253"/>
      <c r="FC1" s="253"/>
      <c r="FD1" s="253"/>
      <c r="FE1" s="253"/>
      <c r="FF1" s="253"/>
      <c r="FG1" s="253"/>
      <c r="FH1" s="253"/>
      <c r="FI1" s="253"/>
      <c r="FJ1" s="253"/>
      <c r="FO1" s="227" t="s">
        <v>2423</v>
      </c>
    </row>
    <row r="2" spans="1:171" ht="21" customHeight="1" x14ac:dyDescent="0.2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O2" s="227"/>
    </row>
    <row r="3" spans="1:171" s="29" customFormat="1" ht="12.75" customHeight="1" x14ac:dyDescent="0.2">
      <c r="A3" s="255" t="s">
        <v>84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7"/>
      <c r="AS3" s="255" t="s">
        <v>82</v>
      </c>
      <c r="AT3" s="256"/>
      <c r="AU3" s="256"/>
      <c r="AV3" s="256"/>
      <c r="AW3" s="256"/>
      <c r="AX3" s="256"/>
      <c r="AY3" s="256"/>
      <c r="AZ3" s="256"/>
      <c r="BA3" s="257"/>
      <c r="BB3" s="255" t="s">
        <v>49</v>
      </c>
      <c r="BC3" s="256"/>
      <c r="BD3" s="256"/>
      <c r="BE3" s="256"/>
      <c r="BF3" s="256"/>
      <c r="BG3" s="256"/>
      <c r="BH3" s="256"/>
      <c r="BI3" s="257"/>
      <c r="BJ3" s="231" t="s">
        <v>335</v>
      </c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3"/>
      <c r="DF3" s="231" t="s">
        <v>336</v>
      </c>
      <c r="DG3" s="232"/>
      <c r="DH3" s="232"/>
      <c r="DI3" s="232"/>
      <c r="DJ3" s="232"/>
      <c r="DK3" s="232"/>
      <c r="DL3" s="232"/>
      <c r="DM3" s="232"/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  <c r="DY3" s="232"/>
      <c r="DZ3" s="232"/>
      <c r="EA3" s="232"/>
      <c r="EB3" s="232"/>
      <c r="EC3" s="232"/>
      <c r="ED3" s="232"/>
      <c r="EE3" s="232"/>
      <c r="EF3" s="232"/>
      <c r="EG3" s="232"/>
      <c r="EH3" s="232"/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232"/>
      <c r="FF3" s="232"/>
      <c r="FG3" s="232"/>
      <c r="FH3" s="232"/>
      <c r="FI3" s="232"/>
      <c r="FJ3" s="232"/>
      <c r="FK3" s="233"/>
      <c r="FO3" s="138">
        <f>ПРОВЕРКА!B444</f>
        <v>0</v>
      </c>
    </row>
    <row r="4" spans="1:171" s="29" customFormat="1" ht="79.5" customHeight="1" x14ac:dyDescent="0.2">
      <c r="A4" s="258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60"/>
      <c r="AS4" s="258"/>
      <c r="AT4" s="259"/>
      <c r="AU4" s="259"/>
      <c r="AV4" s="259"/>
      <c r="AW4" s="259"/>
      <c r="AX4" s="259"/>
      <c r="AY4" s="259"/>
      <c r="AZ4" s="259"/>
      <c r="BA4" s="260"/>
      <c r="BB4" s="258"/>
      <c r="BC4" s="259"/>
      <c r="BD4" s="259"/>
      <c r="BE4" s="259"/>
      <c r="BF4" s="259"/>
      <c r="BG4" s="259"/>
      <c r="BH4" s="259"/>
      <c r="BI4" s="260"/>
      <c r="BJ4" s="228" t="s">
        <v>251</v>
      </c>
      <c r="BK4" s="229"/>
      <c r="BL4" s="229"/>
      <c r="BM4" s="229"/>
      <c r="BN4" s="229"/>
      <c r="BO4" s="229"/>
      <c r="BP4" s="229"/>
      <c r="BQ4" s="229"/>
      <c r="BR4" s="229"/>
      <c r="BS4" s="230"/>
      <c r="BT4" s="228" t="s">
        <v>253</v>
      </c>
      <c r="BU4" s="229"/>
      <c r="BV4" s="229"/>
      <c r="BW4" s="229"/>
      <c r="BX4" s="229"/>
      <c r="BY4" s="229"/>
      <c r="BZ4" s="229"/>
      <c r="CA4" s="229"/>
      <c r="CB4" s="229"/>
      <c r="CC4" s="230"/>
      <c r="CD4" s="228" t="s">
        <v>339</v>
      </c>
      <c r="CE4" s="229"/>
      <c r="CF4" s="229"/>
      <c r="CG4" s="229"/>
      <c r="CH4" s="229"/>
      <c r="CI4" s="229"/>
      <c r="CJ4" s="229"/>
      <c r="CK4" s="230"/>
      <c r="CL4" s="228" t="s">
        <v>255</v>
      </c>
      <c r="CM4" s="229"/>
      <c r="CN4" s="229"/>
      <c r="CO4" s="229"/>
      <c r="CP4" s="229"/>
      <c r="CQ4" s="229"/>
      <c r="CR4" s="229"/>
      <c r="CS4" s="229"/>
      <c r="CT4" s="229"/>
      <c r="CU4" s="230"/>
      <c r="CV4" s="228" t="s">
        <v>337</v>
      </c>
      <c r="CW4" s="229"/>
      <c r="CX4" s="229"/>
      <c r="CY4" s="229"/>
      <c r="CZ4" s="229"/>
      <c r="DA4" s="229"/>
      <c r="DB4" s="229"/>
      <c r="DC4" s="229"/>
      <c r="DD4" s="229"/>
      <c r="DE4" s="230"/>
      <c r="DF4" s="310" t="s">
        <v>338</v>
      </c>
      <c r="DG4" s="311"/>
      <c r="DH4" s="311"/>
      <c r="DI4" s="311"/>
      <c r="DJ4" s="311"/>
      <c r="DK4" s="311"/>
      <c r="DL4" s="311"/>
      <c r="DM4" s="311"/>
      <c r="DN4" s="311"/>
      <c r="DO4" s="311"/>
      <c r="DP4" s="311"/>
      <c r="DQ4" s="312"/>
      <c r="DR4" s="310" t="s">
        <v>340</v>
      </c>
      <c r="DS4" s="311"/>
      <c r="DT4" s="311"/>
      <c r="DU4" s="311"/>
      <c r="DV4" s="311"/>
      <c r="DW4" s="311"/>
      <c r="DX4" s="311"/>
      <c r="DY4" s="311"/>
      <c r="DZ4" s="311"/>
      <c r="EA4" s="312"/>
      <c r="EB4" s="310" t="s">
        <v>798</v>
      </c>
      <c r="EC4" s="311"/>
      <c r="ED4" s="311"/>
      <c r="EE4" s="311"/>
      <c r="EF4" s="311"/>
      <c r="EG4" s="311"/>
      <c r="EH4" s="311"/>
      <c r="EI4" s="311"/>
      <c r="EJ4" s="311"/>
      <c r="EK4" s="312"/>
      <c r="EL4" s="310" t="s">
        <v>341</v>
      </c>
      <c r="EM4" s="311"/>
      <c r="EN4" s="311"/>
      <c r="EO4" s="311"/>
      <c r="EP4" s="311"/>
      <c r="EQ4" s="311"/>
      <c r="ER4" s="311"/>
      <c r="ES4" s="311"/>
      <c r="ET4" s="311"/>
      <c r="EU4" s="311"/>
      <c r="EV4" s="311"/>
      <c r="EW4" s="311"/>
      <c r="EX4" s="311"/>
      <c r="EY4" s="311"/>
      <c r="EZ4" s="311"/>
      <c r="FA4" s="312"/>
      <c r="FB4" s="310" t="s">
        <v>342</v>
      </c>
      <c r="FC4" s="311"/>
      <c r="FD4" s="311"/>
      <c r="FE4" s="311"/>
      <c r="FF4" s="311"/>
      <c r="FG4" s="311"/>
      <c r="FH4" s="311"/>
      <c r="FI4" s="311"/>
      <c r="FJ4" s="311"/>
      <c r="FK4" s="312"/>
      <c r="FO4" s="49"/>
    </row>
    <row r="5" spans="1:171" s="29" customFormat="1" ht="13.5" customHeight="1" x14ac:dyDescent="0.2">
      <c r="A5" s="231">
        <v>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3"/>
      <c r="AS5" s="231">
        <v>2</v>
      </c>
      <c r="AT5" s="232"/>
      <c r="AU5" s="232"/>
      <c r="AV5" s="232"/>
      <c r="AW5" s="232"/>
      <c r="AX5" s="232"/>
      <c r="AY5" s="232"/>
      <c r="AZ5" s="232"/>
      <c r="BA5" s="233"/>
      <c r="BB5" s="231">
        <v>3</v>
      </c>
      <c r="BC5" s="232"/>
      <c r="BD5" s="232"/>
      <c r="BE5" s="232"/>
      <c r="BF5" s="232"/>
      <c r="BG5" s="232"/>
      <c r="BH5" s="232"/>
      <c r="BI5" s="233"/>
      <c r="BJ5" s="231">
        <v>4</v>
      </c>
      <c r="BK5" s="232"/>
      <c r="BL5" s="232"/>
      <c r="BM5" s="232"/>
      <c r="BN5" s="232"/>
      <c r="BO5" s="232"/>
      <c r="BP5" s="232"/>
      <c r="BQ5" s="232"/>
      <c r="BR5" s="232"/>
      <c r="BS5" s="233"/>
      <c r="BT5" s="231">
        <v>5</v>
      </c>
      <c r="BU5" s="232"/>
      <c r="BV5" s="232"/>
      <c r="BW5" s="232"/>
      <c r="BX5" s="232"/>
      <c r="BY5" s="232"/>
      <c r="BZ5" s="232"/>
      <c r="CA5" s="232"/>
      <c r="CB5" s="232"/>
      <c r="CC5" s="233"/>
      <c r="CD5" s="231">
        <v>6</v>
      </c>
      <c r="CE5" s="232"/>
      <c r="CF5" s="232"/>
      <c r="CG5" s="232"/>
      <c r="CH5" s="232"/>
      <c r="CI5" s="232"/>
      <c r="CJ5" s="232"/>
      <c r="CK5" s="233"/>
      <c r="CL5" s="231">
        <v>7</v>
      </c>
      <c r="CM5" s="232"/>
      <c r="CN5" s="232"/>
      <c r="CO5" s="232"/>
      <c r="CP5" s="232"/>
      <c r="CQ5" s="232"/>
      <c r="CR5" s="232"/>
      <c r="CS5" s="232"/>
      <c r="CT5" s="232"/>
      <c r="CU5" s="233"/>
      <c r="CV5" s="231">
        <v>8</v>
      </c>
      <c r="CW5" s="232"/>
      <c r="CX5" s="232"/>
      <c r="CY5" s="232"/>
      <c r="CZ5" s="232"/>
      <c r="DA5" s="232"/>
      <c r="DB5" s="232"/>
      <c r="DC5" s="232"/>
      <c r="DD5" s="232"/>
      <c r="DE5" s="233"/>
      <c r="DF5" s="231">
        <v>9</v>
      </c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3"/>
      <c r="DR5" s="231">
        <v>10</v>
      </c>
      <c r="DS5" s="232"/>
      <c r="DT5" s="232"/>
      <c r="DU5" s="232"/>
      <c r="DV5" s="232"/>
      <c r="DW5" s="232"/>
      <c r="DX5" s="232"/>
      <c r="DY5" s="232"/>
      <c r="DZ5" s="232"/>
      <c r="EA5" s="233"/>
      <c r="EB5" s="231">
        <v>11</v>
      </c>
      <c r="EC5" s="232"/>
      <c r="ED5" s="232"/>
      <c r="EE5" s="232"/>
      <c r="EF5" s="232"/>
      <c r="EG5" s="232"/>
      <c r="EH5" s="232"/>
      <c r="EI5" s="232"/>
      <c r="EJ5" s="232"/>
      <c r="EK5" s="233"/>
      <c r="EL5" s="231">
        <v>12</v>
      </c>
      <c r="EM5" s="232"/>
      <c r="EN5" s="232"/>
      <c r="EO5" s="232"/>
      <c r="EP5" s="232"/>
      <c r="EQ5" s="232"/>
      <c r="ER5" s="232"/>
      <c r="ES5" s="232"/>
      <c r="ET5" s="232"/>
      <c r="EU5" s="232"/>
      <c r="EV5" s="232"/>
      <c r="EW5" s="232"/>
      <c r="EX5" s="232"/>
      <c r="EY5" s="232"/>
      <c r="EZ5" s="232"/>
      <c r="FA5" s="233"/>
      <c r="FB5" s="231">
        <v>13</v>
      </c>
      <c r="FC5" s="232"/>
      <c r="FD5" s="232"/>
      <c r="FE5" s="232"/>
      <c r="FF5" s="232"/>
      <c r="FG5" s="232"/>
      <c r="FH5" s="232"/>
      <c r="FI5" s="232"/>
      <c r="FJ5" s="232"/>
      <c r="FK5" s="233"/>
      <c r="FO5" s="1"/>
    </row>
    <row r="6" spans="1:171" s="65" customFormat="1" ht="12" customHeight="1" x14ac:dyDescent="0.2">
      <c r="A6" s="59"/>
      <c r="B6" s="237" t="s">
        <v>311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8"/>
      <c r="AS6" s="241" t="s">
        <v>312</v>
      </c>
      <c r="AT6" s="242"/>
      <c r="AU6" s="242"/>
      <c r="AV6" s="242"/>
      <c r="AW6" s="242"/>
      <c r="AX6" s="242"/>
      <c r="AY6" s="242"/>
      <c r="AZ6" s="242"/>
      <c r="BA6" s="243"/>
      <c r="BB6" s="301">
        <v>91</v>
      </c>
      <c r="BC6" s="302"/>
      <c r="BD6" s="302"/>
      <c r="BE6" s="302"/>
      <c r="BF6" s="302"/>
      <c r="BG6" s="302"/>
      <c r="BH6" s="302"/>
      <c r="BI6" s="303"/>
      <c r="BJ6" s="301"/>
      <c r="BK6" s="302"/>
      <c r="BL6" s="302"/>
      <c r="BM6" s="302"/>
      <c r="BN6" s="302"/>
      <c r="BO6" s="302"/>
      <c r="BP6" s="302"/>
      <c r="BQ6" s="302"/>
      <c r="BR6" s="302"/>
      <c r="BS6" s="303"/>
      <c r="BT6" s="301"/>
      <c r="BU6" s="302"/>
      <c r="BV6" s="302"/>
      <c r="BW6" s="302"/>
      <c r="BX6" s="302"/>
      <c r="BY6" s="302"/>
      <c r="BZ6" s="302"/>
      <c r="CA6" s="302"/>
      <c r="CB6" s="302"/>
      <c r="CC6" s="303"/>
      <c r="CD6" s="301">
        <v>25</v>
      </c>
      <c r="CE6" s="302"/>
      <c r="CF6" s="302"/>
      <c r="CG6" s="302"/>
      <c r="CH6" s="302"/>
      <c r="CI6" s="302"/>
      <c r="CJ6" s="302"/>
      <c r="CK6" s="303"/>
      <c r="CL6" s="301">
        <v>18</v>
      </c>
      <c r="CM6" s="302"/>
      <c r="CN6" s="302"/>
      <c r="CO6" s="302"/>
      <c r="CP6" s="302"/>
      <c r="CQ6" s="302"/>
      <c r="CR6" s="302"/>
      <c r="CS6" s="302"/>
      <c r="CT6" s="302"/>
      <c r="CU6" s="303"/>
      <c r="CV6" s="301">
        <v>48</v>
      </c>
      <c r="CW6" s="302"/>
      <c r="CX6" s="302"/>
      <c r="CY6" s="302"/>
      <c r="CZ6" s="302"/>
      <c r="DA6" s="302"/>
      <c r="DB6" s="302"/>
      <c r="DC6" s="302"/>
      <c r="DD6" s="302"/>
      <c r="DE6" s="303"/>
      <c r="DF6" s="234">
        <v>1</v>
      </c>
      <c r="DG6" s="235"/>
      <c r="DH6" s="235"/>
      <c r="DI6" s="235"/>
      <c r="DJ6" s="235"/>
      <c r="DK6" s="235"/>
      <c r="DL6" s="235"/>
      <c r="DM6" s="235"/>
      <c r="DN6" s="235"/>
      <c r="DO6" s="235"/>
      <c r="DP6" s="235"/>
      <c r="DQ6" s="236"/>
      <c r="DR6" s="301"/>
      <c r="DS6" s="302"/>
      <c r="DT6" s="302"/>
      <c r="DU6" s="302"/>
      <c r="DV6" s="302"/>
      <c r="DW6" s="302"/>
      <c r="DX6" s="302"/>
      <c r="DY6" s="302"/>
      <c r="DZ6" s="302"/>
      <c r="EA6" s="303"/>
      <c r="EB6" s="301">
        <v>1</v>
      </c>
      <c r="EC6" s="302"/>
      <c r="ED6" s="302"/>
      <c r="EE6" s="302"/>
      <c r="EF6" s="302"/>
      <c r="EG6" s="302"/>
      <c r="EH6" s="302"/>
      <c r="EI6" s="302"/>
      <c r="EJ6" s="302"/>
      <c r="EK6" s="303"/>
      <c r="EL6" s="301"/>
      <c r="EM6" s="302"/>
      <c r="EN6" s="302"/>
      <c r="EO6" s="302"/>
      <c r="EP6" s="302"/>
      <c r="EQ6" s="302"/>
      <c r="ER6" s="302"/>
      <c r="ES6" s="302"/>
      <c r="ET6" s="302"/>
      <c r="EU6" s="302"/>
      <c r="EV6" s="302"/>
      <c r="EW6" s="302"/>
      <c r="EX6" s="302"/>
      <c r="EY6" s="302"/>
      <c r="EZ6" s="302"/>
      <c r="FA6" s="303"/>
      <c r="FB6" s="301"/>
      <c r="FC6" s="302"/>
      <c r="FD6" s="302"/>
      <c r="FE6" s="302"/>
      <c r="FF6" s="302"/>
      <c r="FG6" s="302"/>
      <c r="FH6" s="302"/>
      <c r="FI6" s="302"/>
      <c r="FJ6" s="302"/>
      <c r="FK6" s="303"/>
      <c r="FO6" s="1"/>
    </row>
    <row r="7" spans="1:171" s="34" customFormat="1" ht="12" customHeight="1" x14ac:dyDescent="0.2">
      <c r="A7" s="55"/>
      <c r="B7" s="331" t="s">
        <v>118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331"/>
      <c r="AO7" s="331"/>
      <c r="AP7" s="331"/>
      <c r="AQ7" s="331"/>
      <c r="AR7" s="332"/>
      <c r="AS7" s="317" t="s">
        <v>313</v>
      </c>
      <c r="AT7" s="318"/>
      <c r="AU7" s="318"/>
      <c r="AV7" s="318"/>
      <c r="AW7" s="318"/>
      <c r="AX7" s="318"/>
      <c r="AY7" s="318"/>
      <c r="AZ7" s="318"/>
      <c r="BA7" s="319"/>
      <c r="BB7" s="304"/>
      <c r="BC7" s="305"/>
      <c r="BD7" s="305"/>
      <c r="BE7" s="305"/>
      <c r="BF7" s="305"/>
      <c r="BG7" s="305"/>
      <c r="BH7" s="305"/>
      <c r="BI7" s="306"/>
      <c r="BJ7" s="304"/>
      <c r="BK7" s="305"/>
      <c r="BL7" s="305"/>
      <c r="BM7" s="305"/>
      <c r="BN7" s="305"/>
      <c r="BO7" s="305"/>
      <c r="BP7" s="305"/>
      <c r="BQ7" s="305"/>
      <c r="BR7" s="305"/>
      <c r="BS7" s="306"/>
      <c r="BT7" s="304"/>
      <c r="BU7" s="305"/>
      <c r="BV7" s="305"/>
      <c r="BW7" s="305"/>
      <c r="BX7" s="305"/>
      <c r="BY7" s="305"/>
      <c r="BZ7" s="305"/>
      <c r="CA7" s="305"/>
      <c r="CB7" s="305"/>
      <c r="CC7" s="306"/>
      <c r="CD7" s="304"/>
      <c r="CE7" s="305"/>
      <c r="CF7" s="305"/>
      <c r="CG7" s="305"/>
      <c r="CH7" s="305"/>
      <c r="CI7" s="305"/>
      <c r="CJ7" s="305"/>
      <c r="CK7" s="306"/>
      <c r="CL7" s="304"/>
      <c r="CM7" s="305"/>
      <c r="CN7" s="305"/>
      <c r="CO7" s="305"/>
      <c r="CP7" s="305"/>
      <c r="CQ7" s="305"/>
      <c r="CR7" s="305"/>
      <c r="CS7" s="305"/>
      <c r="CT7" s="305"/>
      <c r="CU7" s="306"/>
      <c r="CV7" s="304"/>
      <c r="CW7" s="305"/>
      <c r="CX7" s="305"/>
      <c r="CY7" s="305"/>
      <c r="CZ7" s="305"/>
      <c r="DA7" s="305"/>
      <c r="DB7" s="305"/>
      <c r="DC7" s="305"/>
      <c r="DD7" s="305"/>
      <c r="DE7" s="306"/>
      <c r="DF7" s="289"/>
      <c r="DG7" s="290"/>
      <c r="DH7" s="290"/>
      <c r="DI7" s="290"/>
      <c r="DJ7" s="290"/>
      <c r="DK7" s="290"/>
      <c r="DL7" s="290"/>
      <c r="DM7" s="290"/>
      <c r="DN7" s="290"/>
      <c r="DO7" s="290"/>
      <c r="DP7" s="290"/>
      <c r="DQ7" s="291"/>
      <c r="DR7" s="304"/>
      <c r="DS7" s="305"/>
      <c r="DT7" s="305"/>
      <c r="DU7" s="305"/>
      <c r="DV7" s="305"/>
      <c r="DW7" s="305"/>
      <c r="DX7" s="305"/>
      <c r="DY7" s="305"/>
      <c r="DZ7" s="305"/>
      <c r="EA7" s="306"/>
      <c r="EB7" s="304"/>
      <c r="EC7" s="305"/>
      <c r="ED7" s="305"/>
      <c r="EE7" s="305"/>
      <c r="EF7" s="305"/>
      <c r="EG7" s="305"/>
      <c r="EH7" s="305"/>
      <c r="EI7" s="305"/>
      <c r="EJ7" s="305"/>
      <c r="EK7" s="306"/>
      <c r="EL7" s="304"/>
      <c r="EM7" s="305"/>
      <c r="EN7" s="305"/>
      <c r="EO7" s="305"/>
      <c r="EP7" s="305"/>
      <c r="EQ7" s="305"/>
      <c r="ER7" s="305"/>
      <c r="ES7" s="305"/>
      <c r="ET7" s="305"/>
      <c r="EU7" s="305"/>
      <c r="EV7" s="305"/>
      <c r="EW7" s="305"/>
      <c r="EX7" s="305"/>
      <c r="EY7" s="305"/>
      <c r="EZ7" s="305"/>
      <c r="FA7" s="306"/>
      <c r="FB7" s="304"/>
      <c r="FC7" s="305"/>
      <c r="FD7" s="305"/>
      <c r="FE7" s="305"/>
      <c r="FF7" s="305"/>
      <c r="FG7" s="305"/>
      <c r="FH7" s="305"/>
      <c r="FI7" s="305"/>
      <c r="FJ7" s="305"/>
      <c r="FK7" s="306"/>
      <c r="FO7" s="1"/>
    </row>
    <row r="8" spans="1:171" s="34" customFormat="1" ht="12" customHeight="1" x14ac:dyDescent="0.2">
      <c r="A8" s="58"/>
      <c r="B8" s="333" t="s">
        <v>88</v>
      </c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4"/>
      <c r="AS8" s="320"/>
      <c r="AT8" s="321"/>
      <c r="AU8" s="321"/>
      <c r="AV8" s="321"/>
      <c r="AW8" s="321"/>
      <c r="AX8" s="321"/>
      <c r="AY8" s="321"/>
      <c r="AZ8" s="321"/>
      <c r="BA8" s="322"/>
      <c r="BB8" s="307"/>
      <c r="BC8" s="308"/>
      <c r="BD8" s="308"/>
      <c r="BE8" s="308"/>
      <c r="BF8" s="308"/>
      <c r="BG8" s="308"/>
      <c r="BH8" s="308"/>
      <c r="BI8" s="309"/>
      <c r="BJ8" s="307"/>
      <c r="BK8" s="308"/>
      <c r="BL8" s="308"/>
      <c r="BM8" s="308"/>
      <c r="BN8" s="308"/>
      <c r="BO8" s="308"/>
      <c r="BP8" s="308"/>
      <c r="BQ8" s="308"/>
      <c r="BR8" s="308"/>
      <c r="BS8" s="309"/>
      <c r="BT8" s="307"/>
      <c r="BU8" s="308"/>
      <c r="BV8" s="308"/>
      <c r="BW8" s="308"/>
      <c r="BX8" s="308"/>
      <c r="BY8" s="308"/>
      <c r="BZ8" s="308"/>
      <c r="CA8" s="308"/>
      <c r="CB8" s="308"/>
      <c r="CC8" s="309"/>
      <c r="CD8" s="307"/>
      <c r="CE8" s="308"/>
      <c r="CF8" s="308"/>
      <c r="CG8" s="308"/>
      <c r="CH8" s="308"/>
      <c r="CI8" s="308"/>
      <c r="CJ8" s="308"/>
      <c r="CK8" s="309"/>
      <c r="CL8" s="307"/>
      <c r="CM8" s="308"/>
      <c r="CN8" s="308"/>
      <c r="CO8" s="308"/>
      <c r="CP8" s="308"/>
      <c r="CQ8" s="308"/>
      <c r="CR8" s="308"/>
      <c r="CS8" s="308"/>
      <c r="CT8" s="308"/>
      <c r="CU8" s="309"/>
      <c r="CV8" s="307"/>
      <c r="CW8" s="308"/>
      <c r="CX8" s="308"/>
      <c r="CY8" s="308"/>
      <c r="CZ8" s="308"/>
      <c r="DA8" s="308"/>
      <c r="DB8" s="308"/>
      <c r="DC8" s="308"/>
      <c r="DD8" s="308"/>
      <c r="DE8" s="309"/>
      <c r="DF8" s="292"/>
      <c r="DG8" s="293"/>
      <c r="DH8" s="293"/>
      <c r="DI8" s="293"/>
      <c r="DJ8" s="293"/>
      <c r="DK8" s="293"/>
      <c r="DL8" s="293"/>
      <c r="DM8" s="293"/>
      <c r="DN8" s="293"/>
      <c r="DO8" s="293"/>
      <c r="DP8" s="293"/>
      <c r="DQ8" s="294"/>
      <c r="DR8" s="307"/>
      <c r="DS8" s="308"/>
      <c r="DT8" s="308"/>
      <c r="DU8" s="308"/>
      <c r="DV8" s="308"/>
      <c r="DW8" s="308"/>
      <c r="DX8" s="308"/>
      <c r="DY8" s="308"/>
      <c r="DZ8" s="308"/>
      <c r="EA8" s="309"/>
      <c r="EB8" s="307"/>
      <c r="EC8" s="308"/>
      <c r="ED8" s="308"/>
      <c r="EE8" s="308"/>
      <c r="EF8" s="308"/>
      <c r="EG8" s="308"/>
      <c r="EH8" s="308"/>
      <c r="EI8" s="308"/>
      <c r="EJ8" s="308"/>
      <c r="EK8" s="309"/>
      <c r="EL8" s="307"/>
      <c r="EM8" s="308"/>
      <c r="EN8" s="308"/>
      <c r="EO8" s="308"/>
      <c r="EP8" s="308"/>
      <c r="EQ8" s="308"/>
      <c r="ER8" s="308"/>
      <c r="ES8" s="308"/>
      <c r="ET8" s="308"/>
      <c r="EU8" s="308"/>
      <c r="EV8" s="308"/>
      <c r="EW8" s="308"/>
      <c r="EX8" s="308"/>
      <c r="EY8" s="308"/>
      <c r="EZ8" s="308"/>
      <c r="FA8" s="309"/>
      <c r="FB8" s="307"/>
      <c r="FC8" s="308"/>
      <c r="FD8" s="308"/>
      <c r="FE8" s="308"/>
      <c r="FF8" s="308"/>
      <c r="FG8" s="308"/>
      <c r="FH8" s="308"/>
      <c r="FI8" s="308"/>
      <c r="FJ8" s="308"/>
      <c r="FK8" s="309"/>
      <c r="FO8" s="1"/>
    </row>
    <row r="9" spans="1:171" s="34" customFormat="1" ht="12" customHeight="1" x14ac:dyDescent="0.2">
      <c r="A9" s="55"/>
      <c r="B9" s="327" t="s">
        <v>134</v>
      </c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8"/>
      <c r="AS9" s="317" t="s">
        <v>314</v>
      </c>
      <c r="AT9" s="318"/>
      <c r="AU9" s="318"/>
      <c r="AV9" s="318"/>
      <c r="AW9" s="318"/>
      <c r="AX9" s="318"/>
      <c r="AY9" s="318"/>
      <c r="AZ9" s="318"/>
      <c r="BA9" s="319"/>
      <c r="BB9" s="304"/>
      <c r="BC9" s="305"/>
      <c r="BD9" s="305"/>
      <c r="BE9" s="305"/>
      <c r="BF9" s="305"/>
      <c r="BG9" s="305"/>
      <c r="BH9" s="305"/>
      <c r="BI9" s="306"/>
      <c r="BJ9" s="304"/>
      <c r="BK9" s="305"/>
      <c r="BL9" s="305"/>
      <c r="BM9" s="305"/>
      <c r="BN9" s="305"/>
      <c r="BO9" s="305"/>
      <c r="BP9" s="305"/>
      <c r="BQ9" s="305"/>
      <c r="BR9" s="305"/>
      <c r="BS9" s="306"/>
      <c r="BT9" s="304"/>
      <c r="BU9" s="305"/>
      <c r="BV9" s="305"/>
      <c r="BW9" s="305"/>
      <c r="BX9" s="305"/>
      <c r="BY9" s="305"/>
      <c r="BZ9" s="305"/>
      <c r="CA9" s="305"/>
      <c r="CB9" s="305"/>
      <c r="CC9" s="306"/>
      <c r="CD9" s="304"/>
      <c r="CE9" s="305"/>
      <c r="CF9" s="305"/>
      <c r="CG9" s="305"/>
      <c r="CH9" s="305"/>
      <c r="CI9" s="305"/>
      <c r="CJ9" s="305"/>
      <c r="CK9" s="306"/>
      <c r="CL9" s="304"/>
      <c r="CM9" s="305"/>
      <c r="CN9" s="305"/>
      <c r="CO9" s="305"/>
      <c r="CP9" s="305"/>
      <c r="CQ9" s="305"/>
      <c r="CR9" s="305"/>
      <c r="CS9" s="305"/>
      <c r="CT9" s="305"/>
      <c r="CU9" s="306"/>
      <c r="CV9" s="304"/>
      <c r="CW9" s="305"/>
      <c r="CX9" s="305"/>
      <c r="CY9" s="305"/>
      <c r="CZ9" s="305"/>
      <c r="DA9" s="305"/>
      <c r="DB9" s="305"/>
      <c r="DC9" s="305"/>
      <c r="DD9" s="305"/>
      <c r="DE9" s="306"/>
      <c r="DF9" s="289"/>
      <c r="DG9" s="290"/>
      <c r="DH9" s="290"/>
      <c r="DI9" s="290"/>
      <c r="DJ9" s="290"/>
      <c r="DK9" s="290"/>
      <c r="DL9" s="290"/>
      <c r="DM9" s="290"/>
      <c r="DN9" s="290"/>
      <c r="DO9" s="290"/>
      <c r="DP9" s="290"/>
      <c r="DQ9" s="291"/>
      <c r="DR9" s="304"/>
      <c r="DS9" s="305"/>
      <c r="DT9" s="305"/>
      <c r="DU9" s="305"/>
      <c r="DV9" s="305"/>
      <c r="DW9" s="305"/>
      <c r="DX9" s="305"/>
      <c r="DY9" s="305"/>
      <c r="DZ9" s="305"/>
      <c r="EA9" s="306"/>
      <c r="EB9" s="304"/>
      <c r="EC9" s="305"/>
      <c r="ED9" s="305"/>
      <c r="EE9" s="305"/>
      <c r="EF9" s="305"/>
      <c r="EG9" s="305"/>
      <c r="EH9" s="305"/>
      <c r="EI9" s="305"/>
      <c r="EJ9" s="305"/>
      <c r="EK9" s="306"/>
      <c r="EL9" s="304"/>
      <c r="EM9" s="305"/>
      <c r="EN9" s="305"/>
      <c r="EO9" s="305"/>
      <c r="EP9" s="305"/>
      <c r="EQ9" s="305"/>
      <c r="ER9" s="305"/>
      <c r="ES9" s="305"/>
      <c r="ET9" s="305"/>
      <c r="EU9" s="305"/>
      <c r="EV9" s="305"/>
      <c r="EW9" s="305"/>
      <c r="EX9" s="305"/>
      <c r="EY9" s="305"/>
      <c r="EZ9" s="305"/>
      <c r="FA9" s="306"/>
      <c r="FB9" s="304"/>
      <c r="FC9" s="305"/>
      <c r="FD9" s="305"/>
      <c r="FE9" s="305"/>
      <c r="FF9" s="305"/>
      <c r="FG9" s="305"/>
      <c r="FH9" s="305"/>
      <c r="FI9" s="305"/>
      <c r="FJ9" s="305"/>
      <c r="FK9" s="306"/>
      <c r="FO9" s="227"/>
    </row>
    <row r="10" spans="1:171" s="34" customFormat="1" ht="12" customHeight="1" x14ac:dyDescent="0.2">
      <c r="A10" s="58"/>
      <c r="B10" s="323" t="s">
        <v>98</v>
      </c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4"/>
      <c r="AS10" s="320"/>
      <c r="AT10" s="321"/>
      <c r="AU10" s="321"/>
      <c r="AV10" s="321"/>
      <c r="AW10" s="321"/>
      <c r="AX10" s="321"/>
      <c r="AY10" s="321"/>
      <c r="AZ10" s="321"/>
      <c r="BA10" s="322"/>
      <c r="BB10" s="307"/>
      <c r="BC10" s="308"/>
      <c r="BD10" s="308"/>
      <c r="BE10" s="308"/>
      <c r="BF10" s="308"/>
      <c r="BG10" s="308"/>
      <c r="BH10" s="308"/>
      <c r="BI10" s="309"/>
      <c r="BJ10" s="307"/>
      <c r="BK10" s="308"/>
      <c r="BL10" s="308"/>
      <c r="BM10" s="308"/>
      <c r="BN10" s="308"/>
      <c r="BO10" s="308"/>
      <c r="BP10" s="308"/>
      <c r="BQ10" s="308"/>
      <c r="BR10" s="308"/>
      <c r="BS10" s="309"/>
      <c r="BT10" s="307"/>
      <c r="BU10" s="308"/>
      <c r="BV10" s="308"/>
      <c r="BW10" s="308"/>
      <c r="BX10" s="308"/>
      <c r="BY10" s="308"/>
      <c r="BZ10" s="308"/>
      <c r="CA10" s="308"/>
      <c r="CB10" s="308"/>
      <c r="CC10" s="309"/>
      <c r="CD10" s="307"/>
      <c r="CE10" s="308"/>
      <c r="CF10" s="308"/>
      <c r="CG10" s="308"/>
      <c r="CH10" s="308"/>
      <c r="CI10" s="308"/>
      <c r="CJ10" s="308"/>
      <c r="CK10" s="309"/>
      <c r="CL10" s="307"/>
      <c r="CM10" s="308"/>
      <c r="CN10" s="308"/>
      <c r="CO10" s="308"/>
      <c r="CP10" s="308"/>
      <c r="CQ10" s="308"/>
      <c r="CR10" s="308"/>
      <c r="CS10" s="308"/>
      <c r="CT10" s="308"/>
      <c r="CU10" s="309"/>
      <c r="CV10" s="307"/>
      <c r="CW10" s="308"/>
      <c r="CX10" s="308"/>
      <c r="CY10" s="308"/>
      <c r="CZ10" s="308"/>
      <c r="DA10" s="308"/>
      <c r="DB10" s="308"/>
      <c r="DC10" s="308"/>
      <c r="DD10" s="308"/>
      <c r="DE10" s="309"/>
      <c r="DF10" s="292"/>
      <c r="DG10" s="293"/>
      <c r="DH10" s="293"/>
      <c r="DI10" s="293"/>
      <c r="DJ10" s="293"/>
      <c r="DK10" s="293"/>
      <c r="DL10" s="293"/>
      <c r="DM10" s="293"/>
      <c r="DN10" s="293"/>
      <c r="DO10" s="293"/>
      <c r="DP10" s="293"/>
      <c r="DQ10" s="294"/>
      <c r="DR10" s="307"/>
      <c r="DS10" s="308"/>
      <c r="DT10" s="308"/>
      <c r="DU10" s="308"/>
      <c r="DV10" s="308"/>
      <c r="DW10" s="308"/>
      <c r="DX10" s="308"/>
      <c r="DY10" s="308"/>
      <c r="DZ10" s="308"/>
      <c r="EA10" s="309"/>
      <c r="EB10" s="307"/>
      <c r="EC10" s="308"/>
      <c r="ED10" s="308"/>
      <c r="EE10" s="308"/>
      <c r="EF10" s="308"/>
      <c r="EG10" s="308"/>
      <c r="EH10" s="308"/>
      <c r="EI10" s="308"/>
      <c r="EJ10" s="308"/>
      <c r="EK10" s="309"/>
      <c r="EL10" s="307"/>
      <c r="EM10" s="308"/>
      <c r="EN10" s="308"/>
      <c r="EO10" s="308"/>
      <c r="EP10" s="308"/>
      <c r="EQ10" s="308"/>
      <c r="ER10" s="308"/>
      <c r="ES10" s="308"/>
      <c r="ET10" s="308"/>
      <c r="EU10" s="308"/>
      <c r="EV10" s="308"/>
      <c r="EW10" s="308"/>
      <c r="EX10" s="308"/>
      <c r="EY10" s="308"/>
      <c r="EZ10" s="308"/>
      <c r="FA10" s="309"/>
      <c r="FB10" s="307"/>
      <c r="FC10" s="308"/>
      <c r="FD10" s="308"/>
      <c r="FE10" s="308"/>
      <c r="FF10" s="308"/>
      <c r="FG10" s="308"/>
      <c r="FH10" s="308"/>
      <c r="FI10" s="308"/>
      <c r="FJ10" s="308"/>
      <c r="FK10" s="309"/>
      <c r="FO10" s="227"/>
    </row>
    <row r="11" spans="1:171" s="34" customFormat="1" ht="12.75" customHeight="1" x14ac:dyDescent="0.2">
      <c r="A11" s="57"/>
      <c r="B11" s="313" t="s">
        <v>99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4"/>
      <c r="AS11" s="241" t="s">
        <v>315</v>
      </c>
      <c r="AT11" s="242"/>
      <c r="AU11" s="242"/>
      <c r="AV11" s="242"/>
      <c r="AW11" s="242"/>
      <c r="AX11" s="242"/>
      <c r="AY11" s="242"/>
      <c r="AZ11" s="242"/>
      <c r="BA11" s="243"/>
      <c r="BB11" s="301"/>
      <c r="BC11" s="302"/>
      <c r="BD11" s="302"/>
      <c r="BE11" s="302"/>
      <c r="BF11" s="302"/>
      <c r="BG11" s="302"/>
      <c r="BH11" s="302"/>
      <c r="BI11" s="303"/>
      <c r="BJ11" s="301"/>
      <c r="BK11" s="302"/>
      <c r="BL11" s="302"/>
      <c r="BM11" s="302"/>
      <c r="BN11" s="302"/>
      <c r="BO11" s="302"/>
      <c r="BP11" s="302"/>
      <c r="BQ11" s="302"/>
      <c r="BR11" s="302"/>
      <c r="BS11" s="303"/>
      <c r="BT11" s="301"/>
      <c r="BU11" s="302"/>
      <c r="BV11" s="302"/>
      <c r="BW11" s="302"/>
      <c r="BX11" s="302"/>
      <c r="BY11" s="302"/>
      <c r="BZ11" s="302"/>
      <c r="CA11" s="302"/>
      <c r="CB11" s="302"/>
      <c r="CC11" s="303"/>
      <c r="CD11" s="301"/>
      <c r="CE11" s="302"/>
      <c r="CF11" s="302"/>
      <c r="CG11" s="302"/>
      <c r="CH11" s="302"/>
      <c r="CI11" s="302"/>
      <c r="CJ11" s="302"/>
      <c r="CK11" s="303"/>
      <c r="CL11" s="301"/>
      <c r="CM11" s="302"/>
      <c r="CN11" s="302"/>
      <c r="CO11" s="302"/>
      <c r="CP11" s="302"/>
      <c r="CQ11" s="302"/>
      <c r="CR11" s="302"/>
      <c r="CS11" s="302"/>
      <c r="CT11" s="302"/>
      <c r="CU11" s="303"/>
      <c r="CV11" s="301"/>
      <c r="CW11" s="302"/>
      <c r="CX11" s="302"/>
      <c r="CY11" s="302"/>
      <c r="CZ11" s="302"/>
      <c r="DA11" s="302"/>
      <c r="DB11" s="302"/>
      <c r="DC11" s="302"/>
      <c r="DD11" s="302"/>
      <c r="DE11" s="303"/>
      <c r="DF11" s="234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  <c r="DQ11" s="236"/>
      <c r="DR11" s="301"/>
      <c r="DS11" s="302"/>
      <c r="DT11" s="302"/>
      <c r="DU11" s="302"/>
      <c r="DV11" s="302"/>
      <c r="DW11" s="302"/>
      <c r="DX11" s="302"/>
      <c r="DY11" s="302"/>
      <c r="DZ11" s="302"/>
      <c r="EA11" s="303"/>
      <c r="EB11" s="301"/>
      <c r="EC11" s="302"/>
      <c r="ED11" s="302"/>
      <c r="EE11" s="302"/>
      <c r="EF11" s="302"/>
      <c r="EG11" s="302"/>
      <c r="EH11" s="302"/>
      <c r="EI11" s="302"/>
      <c r="EJ11" s="302"/>
      <c r="EK11" s="303"/>
      <c r="EL11" s="301"/>
      <c r="EM11" s="302"/>
      <c r="EN11" s="302"/>
      <c r="EO11" s="302"/>
      <c r="EP11" s="302"/>
      <c r="EQ11" s="302"/>
      <c r="ER11" s="302"/>
      <c r="ES11" s="302"/>
      <c r="ET11" s="302"/>
      <c r="EU11" s="302"/>
      <c r="EV11" s="302"/>
      <c r="EW11" s="302"/>
      <c r="EX11" s="302"/>
      <c r="EY11" s="302"/>
      <c r="EZ11" s="302"/>
      <c r="FA11" s="303"/>
      <c r="FB11" s="301"/>
      <c r="FC11" s="302"/>
      <c r="FD11" s="302"/>
      <c r="FE11" s="302"/>
      <c r="FF11" s="302"/>
      <c r="FG11" s="302"/>
      <c r="FH11" s="302"/>
      <c r="FI11" s="302"/>
      <c r="FJ11" s="302"/>
      <c r="FK11" s="303"/>
      <c r="FO11" s="70"/>
    </row>
    <row r="12" spans="1:171" s="34" customFormat="1" ht="12.75" customHeight="1" x14ac:dyDescent="0.2">
      <c r="A12" s="57"/>
      <c r="B12" s="315" t="s">
        <v>261</v>
      </c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6"/>
      <c r="AS12" s="241" t="s">
        <v>316</v>
      </c>
      <c r="AT12" s="242"/>
      <c r="AU12" s="242"/>
      <c r="AV12" s="242"/>
      <c r="AW12" s="242"/>
      <c r="AX12" s="242"/>
      <c r="AY12" s="242"/>
      <c r="AZ12" s="242"/>
      <c r="BA12" s="243"/>
      <c r="BB12" s="301"/>
      <c r="BC12" s="302"/>
      <c r="BD12" s="302"/>
      <c r="BE12" s="302"/>
      <c r="BF12" s="302"/>
      <c r="BG12" s="302"/>
      <c r="BH12" s="302"/>
      <c r="BI12" s="303"/>
      <c r="BJ12" s="301"/>
      <c r="BK12" s="302"/>
      <c r="BL12" s="302"/>
      <c r="BM12" s="302"/>
      <c r="BN12" s="302"/>
      <c r="BO12" s="302"/>
      <c r="BP12" s="302"/>
      <c r="BQ12" s="302"/>
      <c r="BR12" s="302"/>
      <c r="BS12" s="303"/>
      <c r="BT12" s="301"/>
      <c r="BU12" s="302"/>
      <c r="BV12" s="302"/>
      <c r="BW12" s="302"/>
      <c r="BX12" s="302"/>
      <c r="BY12" s="302"/>
      <c r="BZ12" s="302"/>
      <c r="CA12" s="302"/>
      <c r="CB12" s="302"/>
      <c r="CC12" s="303"/>
      <c r="CD12" s="301"/>
      <c r="CE12" s="302"/>
      <c r="CF12" s="302"/>
      <c r="CG12" s="302"/>
      <c r="CH12" s="302"/>
      <c r="CI12" s="302"/>
      <c r="CJ12" s="302"/>
      <c r="CK12" s="303"/>
      <c r="CL12" s="301"/>
      <c r="CM12" s="302"/>
      <c r="CN12" s="302"/>
      <c r="CO12" s="302"/>
      <c r="CP12" s="302"/>
      <c r="CQ12" s="302"/>
      <c r="CR12" s="302"/>
      <c r="CS12" s="302"/>
      <c r="CT12" s="302"/>
      <c r="CU12" s="303"/>
      <c r="CV12" s="301"/>
      <c r="CW12" s="302"/>
      <c r="CX12" s="302"/>
      <c r="CY12" s="302"/>
      <c r="CZ12" s="302"/>
      <c r="DA12" s="302"/>
      <c r="DB12" s="302"/>
      <c r="DC12" s="302"/>
      <c r="DD12" s="302"/>
      <c r="DE12" s="303"/>
      <c r="DF12" s="234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  <c r="DQ12" s="236"/>
      <c r="DR12" s="301"/>
      <c r="DS12" s="302"/>
      <c r="DT12" s="302"/>
      <c r="DU12" s="302"/>
      <c r="DV12" s="302"/>
      <c r="DW12" s="302"/>
      <c r="DX12" s="302"/>
      <c r="DY12" s="302"/>
      <c r="DZ12" s="302"/>
      <c r="EA12" s="303"/>
      <c r="EB12" s="301"/>
      <c r="EC12" s="302"/>
      <c r="ED12" s="302"/>
      <c r="EE12" s="302"/>
      <c r="EF12" s="302"/>
      <c r="EG12" s="302"/>
      <c r="EH12" s="302"/>
      <c r="EI12" s="302"/>
      <c r="EJ12" s="302"/>
      <c r="EK12" s="303"/>
      <c r="EL12" s="301"/>
      <c r="EM12" s="302"/>
      <c r="EN12" s="302"/>
      <c r="EO12" s="302"/>
      <c r="EP12" s="302"/>
      <c r="EQ12" s="302"/>
      <c r="ER12" s="302"/>
      <c r="ES12" s="302"/>
      <c r="ET12" s="302"/>
      <c r="EU12" s="302"/>
      <c r="EV12" s="302"/>
      <c r="EW12" s="302"/>
      <c r="EX12" s="302"/>
      <c r="EY12" s="302"/>
      <c r="EZ12" s="302"/>
      <c r="FA12" s="303"/>
      <c r="FB12" s="301"/>
      <c r="FC12" s="302"/>
      <c r="FD12" s="302"/>
      <c r="FE12" s="302"/>
      <c r="FF12" s="302"/>
      <c r="FG12" s="302"/>
      <c r="FH12" s="302"/>
      <c r="FI12" s="302"/>
      <c r="FJ12" s="302"/>
      <c r="FK12" s="303"/>
      <c r="FO12" s="1"/>
    </row>
    <row r="13" spans="1:171" s="34" customFormat="1" ht="12.75" customHeight="1" x14ac:dyDescent="0.2">
      <c r="A13" s="57"/>
      <c r="B13" s="313" t="s">
        <v>100</v>
      </c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4"/>
      <c r="AS13" s="241" t="s">
        <v>317</v>
      </c>
      <c r="AT13" s="242"/>
      <c r="AU13" s="242"/>
      <c r="AV13" s="242"/>
      <c r="AW13" s="242"/>
      <c r="AX13" s="242"/>
      <c r="AY13" s="242"/>
      <c r="AZ13" s="242"/>
      <c r="BA13" s="243"/>
      <c r="BB13" s="301"/>
      <c r="BC13" s="302"/>
      <c r="BD13" s="302"/>
      <c r="BE13" s="302"/>
      <c r="BF13" s="302"/>
      <c r="BG13" s="302"/>
      <c r="BH13" s="302"/>
      <c r="BI13" s="303"/>
      <c r="BJ13" s="301"/>
      <c r="BK13" s="302"/>
      <c r="BL13" s="302"/>
      <c r="BM13" s="302"/>
      <c r="BN13" s="302"/>
      <c r="BO13" s="302"/>
      <c r="BP13" s="302"/>
      <c r="BQ13" s="302"/>
      <c r="BR13" s="302"/>
      <c r="BS13" s="303"/>
      <c r="BT13" s="301"/>
      <c r="BU13" s="302"/>
      <c r="BV13" s="302"/>
      <c r="BW13" s="302"/>
      <c r="BX13" s="302"/>
      <c r="BY13" s="302"/>
      <c r="BZ13" s="302"/>
      <c r="CA13" s="302"/>
      <c r="CB13" s="302"/>
      <c r="CC13" s="303"/>
      <c r="CD13" s="301"/>
      <c r="CE13" s="302"/>
      <c r="CF13" s="302"/>
      <c r="CG13" s="302"/>
      <c r="CH13" s="302"/>
      <c r="CI13" s="302"/>
      <c r="CJ13" s="302"/>
      <c r="CK13" s="303"/>
      <c r="CL13" s="301"/>
      <c r="CM13" s="302"/>
      <c r="CN13" s="302"/>
      <c r="CO13" s="302"/>
      <c r="CP13" s="302"/>
      <c r="CQ13" s="302"/>
      <c r="CR13" s="302"/>
      <c r="CS13" s="302"/>
      <c r="CT13" s="302"/>
      <c r="CU13" s="303"/>
      <c r="CV13" s="301"/>
      <c r="CW13" s="302"/>
      <c r="CX13" s="302"/>
      <c r="CY13" s="302"/>
      <c r="CZ13" s="302"/>
      <c r="DA13" s="302"/>
      <c r="DB13" s="302"/>
      <c r="DC13" s="302"/>
      <c r="DD13" s="302"/>
      <c r="DE13" s="303"/>
      <c r="DF13" s="234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6"/>
      <c r="DR13" s="301"/>
      <c r="DS13" s="302"/>
      <c r="DT13" s="302"/>
      <c r="DU13" s="302"/>
      <c r="DV13" s="302"/>
      <c r="DW13" s="302"/>
      <c r="DX13" s="302"/>
      <c r="DY13" s="302"/>
      <c r="DZ13" s="302"/>
      <c r="EA13" s="303"/>
      <c r="EB13" s="301"/>
      <c r="EC13" s="302"/>
      <c r="ED13" s="302"/>
      <c r="EE13" s="302"/>
      <c r="EF13" s="302"/>
      <c r="EG13" s="302"/>
      <c r="EH13" s="302"/>
      <c r="EI13" s="302"/>
      <c r="EJ13" s="302"/>
      <c r="EK13" s="303"/>
      <c r="EL13" s="301"/>
      <c r="EM13" s="302"/>
      <c r="EN13" s="302"/>
      <c r="EO13" s="302"/>
      <c r="EP13" s="302"/>
      <c r="EQ13" s="302"/>
      <c r="ER13" s="302"/>
      <c r="ES13" s="302"/>
      <c r="ET13" s="302"/>
      <c r="EU13" s="302"/>
      <c r="EV13" s="302"/>
      <c r="EW13" s="302"/>
      <c r="EX13" s="302"/>
      <c r="EY13" s="302"/>
      <c r="EZ13" s="302"/>
      <c r="FA13" s="303"/>
      <c r="FB13" s="301"/>
      <c r="FC13" s="302"/>
      <c r="FD13" s="302"/>
      <c r="FE13" s="302"/>
      <c r="FF13" s="302"/>
      <c r="FG13" s="302"/>
      <c r="FH13" s="302"/>
      <c r="FI13" s="302"/>
      <c r="FJ13" s="302"/>
      <c r="FK13" s="303"/>
      <c r="FO13" s="70"/>
    </row>
    <row r="14" spans="1:171" s="34" customFormat="1" ht="12.75" customHeight="1" x14ac:dyDescent="0.2">
      <c r="A14" s="57"/>
      <c r="B14" s="313" t="s">
        <v>101</v>
      </c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313"/>
      <c r="AQ14" s="313"/>
      <c r="AR14" s="314"/>
      <c r="AS14" s="241" t="s">
        <v>318</v>
      </c>
      <c r="AT14" s="242"/>
      <c r="AU14" s="242"/>
      <c r="AV14" s="242"/>
      <c r="AW14" s="242"/>
      <c r="AX14" s="242"/>
      <c r="AY14" s="242"/>
      <c r="AZ14" s="242"/>
      <c r="BA14" s="243"/>
      <c r="BB14" s="301"/>
      <c r="BC14" s="302"/>
      <c r="BD14" s="302"/>
      <c r="BE14" s="302"/>
      <c r="BF14" s="302"/>
      <c r="BG14" s="302"/>
      <c r="BH14" s="302"/>
      <c r="BI14" s="303"/>
      <c r="BJ14" s="301"/>
      <c r="BK14" s="302"/>
      <c r="BL14" s="302"/>
      <c r="BM14" s="302"/>
      <c r="BN14" s="302"/>
      <c r="BO14" s="302"/>
      <c r="BP14" s="302"/>
      <c r="BQ14" s="302"/>
      <c r="BR14" s="302"/>
      <c r="BS14" s="303"/>
      <c r="BT14" s="301"/>
      <c r="BU14" s="302"/>
      <c r="BV14" s="302"/>
      <c r="BW14" s="302"/>
      <c r="BX14" s="302"/>
      <c r="BY14" s="302"/>
      <c r="BZ14" s="302"/>
      <c r="CA14" s="302"/>
      <c r="CB14" s="302"/>
      <c r="CC14" s="303"/>
      <c r="CD14" s="301"/>
      <c r="CE14" s="302"/>
      <c r="CF14" s="302"/>
      <c r="CG14" s="302"/>
      <c r="CH14" s="302"/>
      <c r="CI14" s="302"/>
      <c r="CJ14" s="302"/>
      <c r="CK14" s="303"/>
      <c r="CL14" s="301"/>
      <c r="CM14" s="302"/>
      <c r="CN14" s="302"/>
      <c r="CO14" s="302"/>
      <c r="CP14" s="302"/>
      <c r="CQ14" s="302"/>
      <c r="CR14" s="302"/>
      <c r="CS14" s="302"/>
      <c r="CT14" s="302"/>
      <c r="CU14" s="303"/>
      <c r="CV14" s="301"/>
      <c r="CW14" s="302"/>
      <c r="CX14" s="302"/>
      <c r="CY14" s="302"/>
      <c r="CZ14" s="302"/>
      <c r="DA14" s="302"/>
      <c r="DB14" s="302"/>
      <c r="DC14" s="302"/>
      <c r="DD14" s="302"/>
      <c r="DE14" s="303"/>
      <c r="DF14" s="234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6"/>
      <c r="DR14" s="301"/>
      <c r="DS14" s="302"/>
      <c r="DT14" s="302"/>
      <c r="DU14" s="302"/>
      <c r="DV14" s="302"/>
      <c r="DW14" s="302"/>
      <c r="DX14" s="302"/>
      <c r="DY14" s="302"/>
      <c r="DZ14" s="302"/>
      <c r="EA14" s="303"/>
      <c r="EB14" s="301"/>
      <c r="EC14" s="302"/>
      <c r="ED14" s="302"/>
      <c r="EE14" s="302"/>
      <c r="EF14" s="302"/>
      <c r="EG14" s="302"/>
      <c r="EH14" s="302"/>
      <c r="EI14" s="302"/>
      <c r="EJ14" s="302"/>
      <c r="EK14" s="303"/>
      <c r="EL14" s="301"/>
      <c r="EM14" s="302"/>
      <c r="EN14" s="302"/>
      <c r="EO14" s="302"/>
      <c r="EP14" s="302"/>
      <c r="EQ14" s="302"/>
      <c r="ER14" s="302"/>
      <c r="ES14" s="302"/>
      <c r="ET14" s="302"/>
      <c r="EU14" s="302"/>
      <c r="EV14" s="302"/>
      <c r="EW14" s="302"/>
      <c r="EX14" s="302"/>
      <c r="EY14" s="302"/>
      <c r="EZ14" s="302"/>
      <c r="FA14" s="303"/>
      <c r="FB14" s="301"/>
      <c r="FC14" s="302"/>
      <c r="FD14" s="302"/>
      <c r="FE14" s="302"/>
      <c r="FF14" s="302"/>
      <c r="FG14" s="302"/>
      <c r="FH14" s="302"/>
      <c r="FI14" s="302"/>
      <c r="FJ14" s="302"/>
      <c r="FK14" s="303"/>
      <c r="FO14" s="49"/>
    </row>
    <row r="15" spans="1:171" s="34" customFormat="1" ht="12.75" customHeight="1" x14ac:dyDescent="0.2">
      <c r="A15" s="57"/>
      <c r="B15" s="313" t="s">
        <v>102</v>
      </c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4"/>
      <c r="AS15" s="241" t="s">
        <v>319</v>
      </c>
      <c r="AT15" s="242"/>
      <c r="AU15" s="242"/>
      <c r="AV15" s="242"/>
      <c r="AW15" s="242"/>
      <c r="AX15" s="242"/>
      <c r="AY15" s="242"/>
      <c r="AZ15" s="242"/>
      <c r="BA15" s="243"/>
      <c r="BB15" s="301"/>
      <c r="BC15" s="302"/>
      <c r="BD15" s="302"/>
      <c r="BE15" s="302"/>
      <c r="BF15" s="302"/>
      <c r="BG15" s="302"/>
      <c r="BH15" s="302"/>
      <c r="BI15" s="303"/>
      <c r="BJ15" s="301"/>
      <c r="BK15" s="302"/>
      <c r="BL15" s="302"/>
      <c r="BM15" s="302"/>
      <c r="BN15" s="302"/>
      <c r="BO15" s="302"/>
      <c r="BP15" s="302"/>
      <c r="BQ15" s="302"/>
      <c r="BR15" s="302"/>
      <c r="BS15" s="303"/>
      <c r="BT15" s="301"/>
      <c r="BU15" s="302"/>
      <c r="BV15" s="302"/>
      <c r="BW15" s="302"/>
      <c r="BX15" s="302"/>
      <c r="BY15" s="302"/>
      <c r="BZ15" s="302"/>
      <c r="CA15" s="302"/>
      <c r="CB15" s="302"/>
      <c r="CC15" s="303"/>
      <c r="CD15" s="301"/>
      <c r="CE15" s="302"/>
      <c r="CF15" s="302"/>
      <c r="CG15" s="302"/>
      <c r="CH15" s="302"/>
      <c r="CI15" s="302"/>
      <c r="CJ15" s="302"/>
      <c r="CK15" s="303"/>
      <c r="CL15" s="301"/>
      <c r="CM15" s="302"/>
      <c r="CN15" s="302"/>
      <c r="CO15" s="302"/>
      <c r="CP15" s="302"/>
      <c r="CQ15" s="302"/>
      <c r="CR15" s="302"/>
      <c r="CS15" s="302"/>
      <c r="CT15" s="302"/>
      <c r="CU15" s="303"/>
      <c r="CV15" s="301"/>
      <c r="CW15" s="302"/>
      <c r="CX15" s="302"/>
      <c r="CY15" s="302"/>
      <c r="CZ15" s="302"/>
      <c r="DA15" s="302"/>
      <c r="DB15" s="302"/>
      <c r="DC15" s="302"/>
      <c r="DD15" s="302"/>
      <c r="DE15" s="303"/>
      <c r="DF15" s="234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6"/>
      <c r="DR15" s="301"/>
      <c r="DS15" s="302"/>
      <c r="DT15" s="302"/>
      <c r="DU15" s="302"/>
      <c r="DV15" s="302"/>
      <c r="DW15" s="302"/>
      <c r="DX15" s="302"/>
      <c r="DY15" s="302"/>
      <c r="DZ15" s="302"/>
      <c r="EA15" s="303"/>
      <c r="EB15" s="301"/>
      <c r="EC15" s="302"/>
      <c r="ED15" s="302"/>
      <c r="EE15" s="302"/>
      <c r="EF15" s="302"/>
      <c r="EG15" s="302"/>
      <c r="EH15" s="302"/>
      <c r="EI15" s="302"/>
      <c r="EJ15" s="302"/>
      <c r="EK15" s="303"/>
      <c r="EL15" s="301"/>
      <c r="EM15" s="302"/>
      <c r="EN15" s="302"/>
      <c r="EO15" s="302"/>
      <c r="EP15" s="302"/>
      <c r="EQ15" s="302"/>
      <c r="ER15" s="302"/>
      <c r="ES15" s="302"/>
      <c r="ET15" s="302"/>
      <c r="EU15" s="302"/>
      <c r="EV15" s="302"/>
      <c r="EW15" s="302"/>
      <c r="EX15" s="302"/>
      <c r="EY15" s="302"/>
      <c r="EZ15" s="302"/>
      <c r="FA15" s="303"/>
      <c r="FB15" s="301"/>
      <c r="FC15" s="302"/>
      <c r="FD15" s="302"/>
      <c r="FE15" s="302"/>
      <c r="FF15" s="302"/>
      <c r="FG15" s="302"/>
      <c r="FH15" s="302"/>
      <c r="FI15" s="302"/>
      <c r="FJ15" s="302"/>
      <c r="FK15" s="303"/>
      <c r="FO15" s="50"/>
    </row>
    <row r="16" spans="1:171" s="34" customFormat="1" ht="25.5" customHeight="1" x14ac:dyDescent="0.2">
      <c r="A16" s="57"/>
      <c r="B16" s="315" t="s">
        <v>268</v>
      </c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6"/>
      <c r="AS16" s="241" t="s">
        <v>320</v>
      </c>
      <c r="AT16" s="242"/>
      <c r="AU16" s="242"/>
      <c r="AV16" s="242"/>
      <c r="AW16" s="242"/>
      <c r="AX16" s="242"/>
      <c r="AY16" s="242"/>
      <c r="AZ16" s="242"/>
      <c r="BA16" s="243"/>
      <c r="BB16" s="301"/>
      <c r="BC16" s="302"/>
      <c r="BD16" s="302"/>
      <c r="BE16" s="302"/>
      <c r="BF16" s="302"/>
      <c r="BG16" s="302"/>
      <c r="BH16" s="302"/>
      <c r="BI16" s="303"/>
      <c r="BJ16" s="301"/>
      <c r="BK16" s="302"/>
      <c r="BL16" s="302"/>
      <c r="BM16" s="302"/>
      <c r="BN16" s="302"/>
      <c r="BO16" s="302"/>
      <c r="BP16" s="302"/>
      <c r="BQ16" s="302"/>
      <c r="BR16" s="302"/>
      <c r="BS16" s="303"/>
      <c r="BT16" s="301"/>
      <c r="BU16" s="302"/>
      <c r="BV16" s="302"/>
      <c r="BW16" s="302"/>
      <c r="BX16" s="302"/>
      <c r="BY16" s="302"/>
      <c r="BZ16" s="302"/>
      <c r="CA16" s="302"/>
      <c r="CB16" s="302"/>
      <c r="CC16" s="303"/>
      <c r="CD16" s="301"/>
      <c r="CE16" s="302"/>
      <c r="CF16" s="302"/>
      <c r="CG16" s="302"/>
      <c r="CH16" s="302"/>
      <c r="CI16" s="302"/>
      <c r="CJ16" s="302"/>
      <c r="CK16" s="303"/>
      <c r="CL16" s="301"/>
      <c r="CM16" s="302"/>
      <c r="CN16" s="302"/>
      <c r="CO16" s="302"/>
      <c r="CP16" s="302"/>
      <c r="CQ16" s="302"/>
      <c r="CR16" s="302"/>
      <c r="CS16" s="302"/>
      <c r="CT16" s="302"/>
      <c r="CU16" s="303"/>
      <c r="CV16" s="301"/>
      <c r="CW16" s="302"/>
      <c r="CX16" s="302"/>
      <c r="CY16" s="302"/>
      <c r="CZ16" s="302"/>
      <c r="DA16" s="302"/>
      <c r="DB16" s="302"/>
      <c r="DC16" s="302"/>
      <c r="DD16" s="302"/>
      <c r="DE16" s="303"/>
      <c r="DF16" s="234"/>
      <c r="DG16" s="235"/>
      <c r="DH16" s="235"/>
      <c r="DI16" s="235"/>
      <c r="DJ16" s="235"/>
      <c r="DK16" s="235"/>
      <c r="DL16" s="235"/>
      <c r="DM16" s="235"/>
      <c r="DN16" s="235"/>
      <c r="DO16" s="235"/>
      <c r="DP16" s="235"/>
      <c r="DQ16" s="236"/>
      <c r="DR16" s="301"/>
      <c r="DS16" s="302"/>
      <c r="DT16" s="302"/>
      <c r="DU16" s="302"/>
      <c r="DV16" s="302"/>
      <c r="DW16" s="302"/>
      <c r="DX16" s="302"/>
      <c r="DY16" s="302"/>
      <c r="DZ16" s="302"/>
      <c r="EA16" s="303"/>
      <c r="EB16" s="301"/>
      <c r="EC16" s="302"/>
      <c r="ED16" s="302"/>
      <c r="EE16" s="302"/>
      <c r="EF16" s="302"/>
      <c r="EG16" s="302"/>
      <c r="EH16" s="302"/>
      <c r="EI16" s="302"/>
      <c r="EJ16" s="302"/>
      <c r="EK16" s="303"/>
      <c r="EL16" s="301"/>
      <c r="EM16" s="302"/>
      <c r="EN16" s="302"/>
      <c r="EO16" s="302"/>
      <c r="EP16" s="302"/>
      <c r="EQ16" s="302"/>
      <c r="ER16" s="302"/>
      <c r="ES16" s="302"/>
      <c r="ET16" s="302"/>
      <c r="EU16" s="302"/>
      <c r="EV16" s="302"/>
      <c r="EW16" s="302"/>
      <c r="EX16" s="302"/>
      <c r="EY16" s="302"/>
      <c r="EZ16" s="302"/>
      <c r="FA16" s="303"/>
      <c r="FB16" s="301"/>
      <c r="FC16" s="302"/>
      <c r="FD16" s="302"/>
      <c r="FE16" s="302"/>
      <c r="FF16" s="302"/>
      <c r="FG16" s="302"/>
      <c r="FH16" s="302"/>
      <c r="FI16" s="302"/>
      <c r="FJ16" s="302"/>
      <c r="FK16" s="303"/>
      <c r="FO16" s="1"/>
    </row>
    <row r="17" spans="1:171" s="34" customFormat="1" ht="25.5" customHeight="1" x14ac:dyDescent="0.2">
      <c r="A17" s="57"/>
      <c r="B17" s="313" t="s">
        <v>103</v>
      </c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4"/>
      <c r="AS17" s="241" t="s">
        <v>321</v>
      </c>
      <c r="AT17" s="242"/>
      <c r="AU17" s="242"/>
      <c r="AV17" s="242"/>
      <c r="AW17" s="242"/>
      <c r="AX17" s="242"/>
      <c r="AY17" s="242"/>
      <c r="AZ17" s="242"/>
      <c r="BA17" s="243"/>
      <c r="BB17" s="301"/>
      <c r="BC17" s="302"/>
      <c r="BD17" s="302"/>
      <c r="BE17" s="302"/>
      <c r="BF17" s="302"/>
      <c r="BG17" s="302"/>
      <c r="BH17" s="302"/>
      <c r="BI17" s="303"/>
      <c r="BJ17" s="301"/>
      <c r="BK17" s="302"/>
      <c r="BL17" s="302"/>
      <c r="BM17" s="302"/>
      <c r="BN17" s="302"/>
      <c r="BO17" s="302"/>
      <c r="BP17" s="302"/>
      <c r="BQ17" s="302"/>
      <c r="BR17" s="302"/>
      <c r="BS17" s="303"/>
      <c r="BT17" s="301"/>
      <c r="BU17" s="302"/>
      <c r="BV17" s="302"/>
      <c r="BW17" s="302"/>
      <c r="BX17" s="302"/>
      <c r="BY17" s="302"/>
      <c r="BZ17" s="302"/>
      <c r="CA17" s="302"/>
      <c r="CB17" s="302"/>
      <c r="CC17" s="303"/>
      <c r="CD17" s="301"/>
      <c r="CE17" s="302"/>
      <c r="CF17" s="302"/>
      <c r="CG17" s="302"/>
      <c r="CH17" s="302"/>
      <c r="CI17" s="302"/>
      <c r="CJ17" s="302"/>
      <c r="CK17" s="303"/>
      <c r="CL17" s="301"/>
      <c r="CM17" s="302"/>
      <c r="CN17" s="302"/>
      <c r="CO17" s="302"/>
      <c r="CP17" s="302"/>
      <c r="CQ17" s="302"/>
      <c r="CR17" s="302"/>
      <c r="CS17" s="302"/>
      <c r="CT17" s="302"/>
      <c r="CU17" s="303"/>
      <c r="CV17" s="301"/>
      <c r="CW17" s="302"/>
      <c r="CX17" s="302"/>
      <c r="CY17" s="302"/>
      <c r="CZ17" s="302"/>
      <c r="DA17" s="302"/>
      <c r="DB17" s="302"/>
      <c r="DC17" s="302"/>
      <c r="DD17" s="302"/>
      <c r="DE17" s="303"/>
      <c r="DF17" s="234"/>
      <c r="DG17" s="235"/>
      <c r="DH17" s="235"/>
      <c r="DI17" s="235"/>
      <c r="DJ17" s="235"/>
      <c r="DK17" s="235"/>
      <c r="DL17" s="235"/>
      <c r="DM17" s="235"/>
      <c r="DN17" s="235"/>
      <c r="DO17" s="235"/>
      <c r="DP17" s="235"/>
      <c r="DQ17" s="236"/>
      <c r="DR17" s="301"/>
      <c r="DS17" s="302"/>
      <c r="DT17" s="302"/>
      <c r="DU17" s="302"/>
      <c r="DV17" s="302"/>
      <c r="DW17" s="302"/>
      <c r="DX17" s="302"/>
      <c r="DY17" s="302"/>
      <c r="DZ17" s="302"/>
      <c r="EA17" s="303"/>
      <c r="EB17" s="301"/>
      <c r="EC17" s="302"/>
      <c r="ED17" s="302"/>
      <c r="EE17" s="302"/>
      <c r="EF17" s="302"/>
      <c r="EG17" s="302"/>
      <c r="EH17" s="302"/>
      <c r="EI17" s="302"/>
      <c r="EJ17" s="302"/>
      <c r="EK17" s="303"/>
      <c r="EL17" s="301"/>
      <c r="EM17" s="302"/>
      <c r="EN17" s="302"/>
      <c r="EO17" s="302"/>
      <c r="EP17" s="302"/>
      <c r="EQ17" s="302"/>
      <c r="ER17" s="302"/>
      <c r="ES17" s="302"/>
      <c r="ET17" s="302"/>
      <c r="EU17" s="302"/>
      <c r="EV17" s="302"/>
      <c r="EW17" s="302"/>
      <c r="EX17" s="302"/>
      <c r="EY17" s="302"/>
      <c r="EZ17" s="302"/>
      <c r="FA17" s="303"/>
      <c r="FB17" s="301"/>
      <c r="FC17" s="302"/>
      <c r="FD17" s="302"/>
      <c r="FE17" s="302"/>
      <c r="FF17" s="302"/>
      <c r="FG17" s="302"/>
      <c r="FH17" s="302"/>
      <c r="FI17" s="302"/>
      <c r="FJ17" s="302"/>
      <c r="FK17" s="303"/>
      <c r="FO17" s="1"/>
    </row>
    <row r="18" spans="1:171" s="34" customFormat="1" ht="12.75" customHeight="1" x14ac:dyDescent="0.2">
      <c r="A18" s="57"/>
      <c r="B18" s="313" t="s">
        <v>104</v>
      </c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4"/>
      <c r="AS18" s="241" t="s">
        <v>322</v>
      </c>
      <c r="AT18" s="242"/>
      <c r="AU18" s="242"/>
      <c r="AV18" s="242"/>
      <c r="AW18" s="242"/>
      <c r="AX18" s="242"/>
      <c r="AY18" s="242"/>
      <c r="AZ18" s="242"/>
      <c r="BA18" s="243"/>
      <c r="BB18" s="301"/>
      <c r="BC18" s="302"/>
      <c r="BD18" s="302"/>
      <c r="BE18" s="302"/>
      <c r="BF18" s="302"/>
      <c r="BG18" s="302"/>
      <c r="BH18" s="302"/>
      <c r="BI18" s="303"/>
      <c r="BJ18" s="301"/>
      <c r="BK18" s="302"/>
      <c r="BL18" s="302"/>
      <c r="BM18" s="302"/>
      <c r="BN18" s="302"/>
      <c r="BO18" s="302"/>
      <c r="BP18" s="302"/>
      <c r="BQ18" s="302"/>
      <c r="BR18" s="302"/>
      <c r="BS18" s="303"/>
      <c r="BT18" s="301"/>
      <c r="BU18" s="302"/>
      <c r="BV18" s="302"/>
      <c r="BW18" s="302"/>
      <c r="BX18" s="302"/>
      <c r="BY18" s="302"/>
      <c r="BZ18" s="302"/>
      <c r="CA18" s="302"/>
      <c r="CB18" s="302"/>
      <c r="CC18" s="303"/>
      <c r="CD18" s="301"/>
      <c r="CE18" s="302"/>
      <c r="CF18" s="302"/>
      <c r="CG18" s="302"/>
      <c r="CH18" s="302"/>
      <c r="CI18" s="302"/>
      <c r="CJ18" s="302"/>
      <c r="CK18" s="303"/>
      <c r="CL18" s="301"/>
      <c r="CM18" s="302"/>
      <c r="CN18" s="302"/>
      <c r="CO18" s="302"/>
      <c r="CP18" s="302"/>
      <c r="CQ18" s="302"/>
      <c r="CR18" s="302"/>
      <c r="CS18" s="302"/>
      <c r="CT18" s="302"/>
      <c r="CU18" s="303"/>
      <c r="CV18" s="301"/>
      <c r="CW18" s="302"/>
      <c r="CX18" s="302"/>
      <c r="CY18" s="302"/>
      <c r="CZ18" s="302"/>
      <c r="DA18" s="302"/>
      <c r="DB18" s="302"/>
      <c r="DC18" s="302"/>
      <c r="DD18" s="302"/>
      <c r="DE18" s="303"/>
      <c r="DF18" s="234"/>
      <c r="DG18" s="235"/>
      <c r="DH18" s="235"/>
      <c r="DI18" s="235"/>
      <c r="DJ18" s="235"/>
      <c r="DK18" s="235"/>
      <c r="DL18" s="235"/>
      <c r="DM18" s="235"/>
      <c r="DN18" s="235"/>
      <c r="DO18" s="235"/>
      <c r="DP18" s="235"/>
      <c r="DQ18" s="236"/>
      <c r="DR18" s="301"/>
      <c r="DS18" s="302"/>
      <c r="DT18" s="302"/>
      <c r="DU18" s="302"/>
      <c r="DV18" s="302"/>
      <c r="DW18" s="302"/>
      <c r="DX18" s="302"/>
      <c r="DY18" s="302"/>
      <c r="DZ18" s="302"/>
      <c r="EA18" s="303"/>
      <c r="EB18" s="301"/>
      <c r="EC18" s="302"/>
      <c r="ED18" s="302"/>
      <c r="EE18" s="302"/>
      <c r="EF18" s="302"/>
      <c r="EG18" s="302"/>
      <c r="EH18" s="302"/>
      <c r="EI18" s="302"/>
      <c r="EJ18" s="302"/>
      <c r="EK18" s="303"/>
      <c r="EL18" s="301"/>
      <c r="EM18" s="302"/>
      <c r="EN18" s="302"/>
      <c r="EO18" s="302"/>
      <c r="EP18" s="302"/>
      <c r="EQ18" s="302"/>
      <c r="ER18" s="302"/>
      <c r="ES18" s="302"/>
      <c r="ET18" s="302"/>
      <c r="EU18" s="302"/>
      <c r="EV18" s="302"/>
      <c r="EW18" s="302"/>
      <c r="EX18" s="302"/>
      <c r="EY18" s="302"/>
      <c r="EZ18" s="302"/>
      <c r="FA18" s="303"/>
      <c r="FB18" s="301"/>
      <c r="FC18" s="302"/>
      <c r="FD18" s="302"/>
      <c r="FE18" s="302"/>
      <c r="FF18" s="302"/>
      <c r="FG18" s="302"/>
      <c r="FH18" s="302"/>
      <c r="FI18" s="302"/>
      <c r="FJ18" s="302"/>
      <c r="FK18" s="303"/>
      <c r="FO18" s="1"/>
    </row>
    <row r="19" spans="1:171" s="34" customFormat="1" ht="12.75" customHeight="1" x14ac:dyDescent="0.2">
      <c r="A19" s="57"/>
      <c r="B19" s="313" t="s">
        <v>105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4"/>
      <c r="AS19" s="241" t="s">
        <v>323</v>
      </c>
      <c r="AT19" s="242"/>
      <c r="AU19" s="242"/>
      <c r="AV19" s="242"/>
      <c r="AW19" s="242"/>
      <c r="AX19" s="242"/>
      <c r="AY19" s="242"/>
      <c r="AZ19" s="242"/>
      <c r="BA19" s="243"/>
      <c r="BB19" s="301"/>
      <c r="BC19" s="302"/>
      <c r="BD19" s="302"/>
      <c r="BE19" s="302"/>
      <c r="BF19" s="302"/>
      <c r="BG19" s="302"/>
      <c r="BH19" s="302"/>
      <c r="BI19" s="303"/>
      <c r="BJ19" s="301"/>
      <c r="BK19" s="302"/>
      <c r="BL19" s="302"/>
      <c r="BM19" s="302"/>
      <c r="BN19" s="302"/>
      <c r="BO19" s="302"/>
      <c r="BP19" s="302"/>
      <c r="BQ19" s="302"/>
      <c r="BR19" s="302"/>
      <c r="BS19" s="303"/>
      <c r="BT19" s="301"/>
      <c r="BU19" s="302"/>
      <c r="BV19" s="302"/>
      <c r="BW19" s="302"/>
      <c r="BX19" s="302"/>
      <c r="BY19" s="302"/>
      <c r="BZ19" s="302"/>
      <c r="CA19" s="302"/>
      <c r="CB19" s="302"/>
      <c r="CC19" s="303"/>
      <c r="CD19" s="301"/>
      <c r="CE19" s="302"/>
      <c r="CF19" s="302"/>
      <c r="CG19" s="302"/>
      <c r="CH19" s="302"/>
      <c r="CI19" s="302"/>
      <c r="CJ19" s="302"/>
      <c r="CK19" s="303"/>
      <c r="CL19" s="301"/>
      <c r="CM19" s="302"/>
      <c r="CN19" s="302"/>
      <c r="CO19" s="302"/>
      <c r="CP19" s="302"/>
      <c r="CQ19" s="302"/>
      <c r="CR19" s="302"/>
      <c r="CS19" s="302"/>
      <c r="CT19" s="302"/>
      <c r="CU19" s="303"/>
      <c r="CV19" s="301"/>
      <c r="CW19" s="302"/>
      <c r="CX19" s="302"/>
      <c r="CY19" s="302"/>
      <c r="CZ19" s="302"/>
      <c r="DA19" s="302"/>
      <c r="DB19" s="302"/>
      <c r="DC19" s="302"/>
      <c r="DD19" s="302"/>
      <c r="DE19" s="303"/>
      <c r="DF19" s="234"/>
      <c r="DG19" s="235"/>
      <c r="DH19" s="235"/>
      <c r="DI19" s="235"/>
      <c r="DJ19" s="235"/>
      <c r="DK19" s="235"/>
      <c r="DL19" s="235"/>
      <c r="DM19" s="235"/>
      <c r="DN19" s="235"/>
      <c r="DO19" s="235"/>
      <c r="DP19" s="235"/>
      <c r="DQ19" s="236"/>
      <c r="DR19" s="301"/>
      <c r="DS19" s="302"/>
      <c r="DT19" s="302"/>
      <c r="DU19" s="302"/>
      <c r="DV19" s="302"/>
      <c r="DW19" s="302"/>
      <c r="DX19" s="302"/>
      <c r="DY19" s="302"/>
      <c r="DZ19" s="302"/>
      <c r="EA19" s="303"/>
      <c r="EB19" s="301"/>
      <c r="EC19" s="302"/>
      <c r="ED19" s="302"/>
      <c r="EE19" s="302"/>
      <c r="EF19" s="302"/>
      <c r="EG19" s="302"/>
      <c r="EH19" s="302"/>
      <c r="EI19" s="302"/>
      <c r="EJ19" s="302"/>
      <c r="EK19" s="303"/>
      <c r="EL19" s="301"/>
      <c r="EM19" s="302"/>
      <c r="EN19" s="302"/>
      <c r="EO19" s="302"/>
      <c r="EP19" s="302"/>
      <c r="EQ19" s="302"/>
      <c r="ER19" s="302"/>
      <c r="ES19" s="302"/>
      <c r="ET19" s="302"/>
      <c r="EU19" s="302"/>
      <c r="EV19" s="302"/>
      <c r="EW19" s="302"/>
      <c r="EX19" s="302"/>
      <c r="EY19" s="302"/>
      <c r="EZ19" s="302"/>
      <c r="FA19" s="303"/>
      <c r="FB19" s="301"/>
      <c r="FC19" s="302"/>
      <c r="FD19" s="302"/>
      <c r="FE19" s="302"/>
      <c r="FF19" s="302"/>
      <c r="FG19" s="302"/>
      <c r="FH19" s="302"/>
      <c r="FI19" s="302"/>
      <c r="FJ19" s="302"/>
      <c r="FK19" s="303"/>
      <c r="FO19" s="227"/>
    </row>
    <row r="20" spans="1:171" s="34" customFormat="1" ht="12.75" customHeight="1" x14ac:dyDescent="0.2">
      <c r="A20" s="57"/>
      <c r="B20" s="325" t="s">
        <v>89</v>
      </c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6"/>
      <c r="AS20" s="241" t="s">
        <v>324</v>
      </c>
      <c r="AT20" s="242"/>
      <c r="AU20" s="242"/>
      <c r="AV20" s="242"/>
      <c r="AW20" s="242"/>
      <c r="AX20" s="242"/>
      <c r="AY20" s="242"/>
      <c r="AZ20" s="242"/>
      <c r="BA20" s="243"/>
      <c r="BB20" s="301">
        <v>81</v>
      </c>
      <c r="BC20" s="302"/>
      <c r="BD20" s="302"/>
      <c r="BE20" s="302"/>
      <c r="BF20" s="302"/>
      <c r="BG20" s="302"/>
      <c r="BH20" s="302"/>
      <c r="BI20" s="303"/>
      <c r="BJ20" s="301"/>
      <c r="BK20" s="302"/>
      <c r="BL20" s="302"/>
      <c r="BM20" s="302"/>
      <c r="BN20" s="302"/>
      <c r="BO20" s="302"/>
      <c r="BP20" s="302"/>
      <c r="BQ20" s="302"/>
      <c r="BR20" s="302"/>
      <c r="BS20" s="303"/>
      <c r="BT20" s="301"/>
      <c r="BU20" s="302"/>
      <c r="BV20" s="302"/>
      <c r="BW20" s="302"/>
      <c r="BX20" s="302"/>
      <c r="BY20" s="302"/>
      <c r="BZ20" s="302"/>
      <c r="CA20" s="302"/>
      <c r="CB20" s="302"/>
      <c r="CC20" s="303"/>
      <c r="CD20" s="301">
        <v>15</v>
      </c>
      <c r="CE20" s="302"/>
      <c r="CF20" s="302"/>
      <c r="CG20" s="302"/>
      <c r="CH20" s="302"/>
      <c r="CI20" s="302"/>
      <c r="CJ20" s="302"/>
      <c r="CK20" s="303"/>
      <c r="CL20" s="301">
        <v>18</v>
      </c>
      <c r="CM20" s="302"/>
      <c r="CN20" s="302"/>
      <c r="CO20" s="302"/>
      <c r="CP20" s="302"/>
      <c r="CQ20" s="302"/>
      <c r="CR20" s="302"/>
      <c r="CS20" s="302"/>
      <c r="CT20" s="302"/>
      <c r="CU20" s="303"/>
      <c r="CV20" s="301">
        <v>48</v>
      </c>
      <c r="CW20" s="302"/>
      <c r="CX20" s="302"/>
      <c r="CY20" s="302"/>
      <c r="CZ20" s="302"/>
      <c r="DA20" s="302"/>
      <c r="DB20" s="302"/>
      <c r="DC20" s="302"/>
      <c r="DD20" s="302"/>
      <c r="DE20" s="303"/>
      <c r="DF20" s="234"/>
      <c r="DG20" s="235"/>
      <c r="DH20" s="235"/>
      <c r="DI20" s="235"/>
      <c r="DJ20" s="235"/>
      <c r="DK20" s="235"/>
      <c r="DL20" s="235"/>
      <c r="DM20" s="235"/>
      <c r="DN20" s="235"/>
      <c r="DO20" s="235"/>
      <c r="DP20" s="235"/>
      <c r="DQ20" s="236"/>
      <c r="DR20" s="301"/>
      <c r="DS20" s="302"/>
      <c r="DT20" s="302"/>
      <c r="DU20" s="302"/>
      <c r="DV20" s="302"/>
      <c r="DW20" s="302"/>
      <c r="DX20" s="302"/>
      <c r="DY20" s="302"/>
      <c r="DZ20" s="302"/>
      <c r="EA20" s="303"/>
      <c r="EB20" s="301">
        <v>1</v>
      </c>
      <c r="EC20" s="302"/>
      <c r="ED20" s="302"/>
      <c r="EE20" s="302"/>
      <c r="EF20" s="302"/>
      <c r="EG20" s="302"/>
      <c r="EH20" s="302"/>
      <c r="EI20" s="302"/>
      <c r="EJ20" s="302"/>
      <c r="EK20" s="303"/>
      <c r="EL20" s="301"/>
      <c r="EM20" s="302"/>
      <c r="EN20" s="302"/>
      <c r="EO20" s="302"/>
      <c r="EP20" s="302"/>
      <c r="EQ20" s="302"/>
      <c r="ER20" s="302"/>
      <c r="ES20" s="302"/>
      <c r="ET20" s="302"/>
      <c r="EU20" s="302"/>
      <c r="EV20" s="302"/>
      <c r="EW20" s="302"/>
      <c r="EX20" s="302"/>
      <c r="EY20" s="302"/>
      <c r="EZ20" s="302"/>
      <c r="FA20" s="303"/>
      <c r="FB20" s="301"/>
      <c r="FC20" s="302"/>
      <c r="FD20" s="302"/>
      <c r="FE20" s="302"/>
      <c r="FF20" s="302"/>
      <c r="FG20" s="302"/>
      <c r="FH20" s="302"/>
      <c r="FI20" s="302"/>
      <c r="FJ20" s="302"/>
      <c r="FK20" s="303"/>
      <c r="FO20" s="227"/>
    </row>
    <row r="21" spans="1:171" s="34" customFormat="1" ht="12.75" customHeight="1" x14ac:dyDescent="0.2">
      <c r="A21" s="57"/>
      <c r="B21" s="325" t="s">
        <v>90</v>
      </c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6"/>
      <c r="AS21" s="241" t="s">
        <v>325</v>
      </c>
      <c r="AT21" s="242"/>
      <c r="AU21" s="242"/>
      <c r="AV21" s="242"/>
      <c r="AW21" s="242"/>
      <c r="AX21" s="242"/>
      <c r="AY21" s="242"/>
      <c r="AZ21" s="242"/>
      <c r="BA21" s="243"/>
      <c r="BB21" s="301"/>
      <c r="BC21" s="302"/>
      <c r="BD21" s="302"/>
      <c r="BE21" s="302"/>
      <c r="BF21" s="302"/>
      <c r="BG21" s="302"/>
      <c r="BH21" s="302"/>
      <c r="BI21" s="303"/>
      <c r="BJ21" s="301"/>
      <c r="BK21" s="302"/>
      <c r="BL21" s="302"/>
      <c r="BM21" s="302"/>
      <c r="BN21" s="302"/>
      <c r="BO21" s="302"/>
      <c r="BP21" s="302"/>
      <c r="BQ21" s="302"/>
      <c r="BR21" s="302"/>
      <c r="BS21" s="303"/>
      <c r="BT21" s="301"/>
      <c r="BU21" s="302"/>
      <c r="BV21" s="302"/>
      <c r="BW21" s="302"/>
      <c r="BX21" s="302"/>
      <c r="BY21" s="302"/>
      <c r="BZ21" s="302"/>
      <c r="CA21" s="302"/>
      <c r="CB21" s="302"/>
      <c r="CC21" s="303"/>
      <c r="CD21" s="301"/>
      <c r="CE21" s="302"/>
      <c r="CF21" s="302"/>
      <c r="CG21" s="302"/>
      <c r="CH21" s="302"/>
      <c r="CI21" s="302"/>
      <c r="CJ21" s="302"/>
      <c r="CK21" s="303"/>
      <c r="CL21" s="301"/>
      <c r="CM21" s="302"/>
      <c r="CN21" s="302"/>
      <c r="CO21" s="302"/>
      <c r="CP21" s="302"/>
      <c r="CQ21" s="302"/>
      <c r="CR21" s="302"/>
      <c r="CS21" s="302"/>
      <c r="CT21" s="302"/>
      <c r="CU21" s="303"/>
      <c r="CV21" s="301"/>
      <c r="CW21" s="302"/>
      <c r="CX21" s="302"/>
      <c r="CY21" s="302"/>
      <c r="CZ21" s="302"/>
      <c r="DA21" s="302"/>
      <c r="DB21" s="302"/>
      <c r="DC21" s="302"/>
      <c r="DD21" s="302"/>
      <c r="DE21" s="303"/>
      <c r="DF21" s="234"/>
      <c r="DG21" s="235"/>
      <c r="DH21" s="235"/>
      <c r="DI21" s="235"/>
      <c r="DJ21" s="235"/>
      <c r="DK21" s="235"/>
      <c r="DL21" s="235"/>
      <c r="DM21" s="235"/>
      <c r="DN21" s="235"/>
      <c r="DO21" s="235"/>
      <c r="DP21" s="235"/>
      <c r="DQ21" s="236"/>
      <c r="DR21" s="301"/>
      <c r="DS21" s="302"/>
      <c r="DT21" s="302"/>
      <c r="DU21" s="302"/>
      <c r="DV21" s="302"/>
      <c r="DW21" s="302"/>
      <c r="DX21" s="302"/>
      <c r="DY21" s="302"/>
      <c r="DZ21" s="302"/>
      <c r="EA21" s="303"/>
      <c r="EB21" s="301"/>
      <c r="EC21" s="302"/>
      <c r="ED21" s="302"/>
      <c r="EE21" s="302"/>
      <c r="EF21" s="302"/>
      <c r="EG21" s="302"/>
      <c r="EH21" s="302"/>
      <c r="EI21" s="302"/>
      <c r="EJ21" s="302"/>
      <c r="EK21" s="303"/>
      <c r="EL21" s="301"/>
      <c r="EM21" s="302"/>
      <c r="EN21" s="302"/>
      <c r="EO21" s="302"/>
      <c r="EP21" s="302"/>
      <c r="EQ21" s="302"/>
      <c r="ER21" s="302"/>
      <c r="ES21" s="302"/>
      <c r="ET21" s="302"/>
      <c r="EU21" s="302"/>
      <c r="EV21" s="302"/>
      <c r="EW21" s="302"/>
      <c r="EX21" s="302"/>
      <c r="EY21" s="302"/>
      <c r="EZ21" s="302"/>
      <c r="FA21" s="303"/>
      <c r="FB21" s="301"/>
      <c r="FC21" s="302"/>
      <c r="FD21" s="302"/>
      <c r="FE21" s="302"/>
      <c r="FF21" s="302"/>
      <c r="FG21" s="302"/>
      <c r="FH21" s="302"/>
      <c r="FI21" s="302"/>
      <c r="FJ21" s="302"/>
      <c r="FK21" s="303"/>
      <c r="FO21" s="70"/>
    </row>
    <row r="22" spans="1:171" s="34" customFormat="1" ht="12" customHeight="1" x14ac:dyDescent="0.25">
      <c r="A22" s="55"/>
      <c r="B22" s="327" t="s">
        <v>83</v>
      </c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8"/>
      <c r="AS22" s="317" t="s">
        <v>326</v>
      </c>
      <c r="AT22" s="318"/>
      <c r="AU22" s="318"/>
      <c r="AV22" s="318"/>
      <c r="AW22" s="318"/>
      <c r="AX22" s="318"/>
      <c r="AY22" s="318"/>
      <c r="AZ22" s="318"/>
      <c r="BA22" s="319"/>
      <c r="BB22" s="304"/>
      <c r="BC22" s="305"/>
      <c r="BD22" s="305"/>
      <c r="BE22" s="305"/>
      <c r="BF22" s="305"/>
      <c r="BG22" s="305"/>
      <c r="BH22" s="305"/>
      <c r="BI22" s="306"/>
      <c r="BJ22" s="304"/>
      <c r="BK22" s="305"/>
      <c r="BL22" s="305"/>
      <c r="BM22" s="305"/>
      <c r="BN22" s="305"/>
      <c r="BO22" s="305"/>
      <c r="BP22" s="305"/>
      <c r="BQ22" s="305"/>
      <c r="BR22" s="305"/>
      <c r="BS22" s="306"/>
      <c r="BT22" s="304"/>
      <c r="BU22" s="305"/>
      <c r="BV22" s="305"/>
      <c r="BW22" s="305"/>
      <c r="BX22" s="305"/>
      <c r="BY22" s="305"/>
      <c r="BZ22" s="305"/>
      <c r="CA22" s="305"/>
      <c r="CB22" s="305"/>
      <c r="CC22" s="306"/>
      <c r="CD22" s="304"/>
      <c r="CE22" s="305"/>
      <c r="CF22" s="305"/>
      <c r="CG22" s="305"/>
      <c r="CH22" s="305"/>
      <c r="CI22" s="305"/>
      <c r="CJ22" s="305"/>
      <c r="CK22" s="306"/>
      <c r="CL22" s="304"/>
      <c r="CM22" s="305"/>
      <c r="CN22" s="305"/>
      <c r="CO22" s="305"/>
      <c r="CP22" s="305"/>
      <c r="CQ22" s="305"/>
      <c r="CR22" s="305"/>
      <c r="CS22" s="305"/>
      <c r="CT22" s="305"/>
      <c r="CU22" s="306"/>
      <c r="CV22" s="304"/>
      <c r="CW22" s="305"/>
      <c r="CX22" s="305"/>
      <c r="CY22" s="305"/>
      <c r="CZ22" s="305"/>
      <c r="DA22" s="305"/>
      <c r="DB22" s="305"/>
      <c r="DC22" s="305"/>
      <c r="DD22" s="305"/>
      <c r="DE22" s="306"/>
      <c r="DF22" s="289"/>
      <c r="DG22" s="290"/>
      <c r="DH22" s="290"/>
      <c r="DI22" s="290"/>
      <c r="DJ22" s="290"/>
      <c r="DK22" s="290"/>
      <c r="DL22" s="290"/>
      <c r="DM22" s="290"/>
      <c r="DN22" s="290"/>
      <c r="DO22" s="290"/>
      <c r="DP22" s="290"/>
      <c r="DQ22" s="291"/>
      <c r="DR22" s="304"/>
      <c r="DS22" s="305"/>
      <c r="DT22" s="305"/>
      <c r="DU22" s="305"/>
      <c r="DV22" s="305"/>
      <c r="DW22" s="305"/>
      <c r="DX22" s="305"/>
      <c r="DY22" s="305"/>
      <c r="DZ22" s="305"/>
      <c r="EA22" s="306"/>
      <c r="EB22" s="304"/>
      <c r="EC22" s="305"/>
      <c r="ED22" s="305"/>
      <c r="EE22" s="305"/>
      <c r="EF22" s="305"/>
      <c r="EG22" s="305"/>
      <c r="EH22" s="305"/>
      <c r="EI22" s="305"/>
      <c r="EJ22" s="305"/>
      <c r="EK22" s="306"/>
      <c r="EL22" s="304"/>
      <c r="EM22" s="305"/>
      <c r="EN22" s="305"/>
      <c r="EO22" s="305"/>
      <c r="EP22" s="305"/>
      <c r="EQ22" s="305"/>
      <c r="ER22" s="305"/>
      <c r="ES22" s="305"/>
      <c r="ET22" s="305"/>
      <c r="EU22" s="305"/>
      <c r="EV22" s="305"/>
      <c r="EW22" s="305"/>
      <c r="EX22" s="305"/>
      <c r="EY22" s="305"/>
      <c r="EZ22" s="305"/>
      <c r="FA22" s="306"/>
      <c r="FB22" s="304"/>
      <c r="FC22" s="305"/>
      <c r="FD22" s="305"/>
      <c r="FE22" s="305"/>
      <c r="FF22" s="305"/>
      <c r="FG22" s="305"/>
      <c r="FH22" s="305"/>
      <c r="FI22" s="305"/>
      <c r="FJ22" s="305"/>
      <c r="FK22" s="306"/>
      <c r="FO22" s="54"/>
    </row>
    <row r="23" spans="1:171" s="34" customFormat="1" ht="12" customHeight="1" x14ac:dyDescent="0.2">
      <c r="A23" s="58"/>
      <c r="B23" s="323" t="s">
        <v>93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323"/>
      <c r="AP23" s="323"/>
      <c r="AQ23" s="323"/>
      <c r="AR23" s="324"/>
      <c r="AS23" s="320"/>
      <c r="AT23" s="321"/>
      <c r="AU23" s="321"/>
      <c r="AV23" s="321"/>
      <c r="AW23" s="321"/>
      <c r="AX23" s="321"/>
      <c r="AY23" s="321"/>
      <c r="AZ23" s="321"/>
      <c r="BA23" s="322"/>
      <c r="BB23" s="307"/>
      <c r="BC23" s="308"/>
      <c r="BD23" s="308"/>
      <c r="BE23" s="308"/>
      <c r="BF23" s="308"/>
      <c r="BG23" s="308"/>
      <c r="BH23" s="308"/>
      <c r="BI23" s="309"/>
      <c r="BJ23" s="307"/>
      <c r="BK23" s="308"/>
      <c r="BL23" s="308"/>
      <c r="BM23" s="308"/>
      <c r="BN23" s="308"/>
      <c r="BO23" s="308"/>
      <c r="BP23" s="308"/>
      <c r="BQ23" s="308"/>
      <c r="BR23" s="308"/>
      <c r="BS23" s="309"/>
      <c r="BT23" s="307"/>
      <c r="BU23" s="308"/>
      <c r="BV23" s="308"/>
      <c r="BW23" s="308"/>
      <c r="BX23" s="308"/>
      <c r="BY23" s="308"/>
      <c r="BZ23" s="308"/>
      <c r="CA23" s="308"/>
      <c r="CB23" s="308"/>
      <c r="CC23" s="309"/>
      <c r="CD23" s="307"/>
      <c r="CE23" s="308"/>
      <c r="CF23" s="308"/>
      <c r="CG23" s="308"/>
      <c r="CH23" s="308"/>
      <c r="CI23" s="308"/>
      <c r="CJ23" s="308"/>
      <c r="CK23" s="309"/>
      <c r="CL23" s="307"/>
      <c r="CM23" s="308"/>
      <c r="CN23" s="308"/>
      <c r="CO23" s="308"/>
      <c r="CP23" s="308"/>
      <c r="CQ23" s="308"/>
      <c r="CR23" s="308"/>
      <c r="CS23" s="308"/>
      <c r="CT23" s="308"/>
      <c r="CU23" s="309"/>
      <c r="CV23" s="307"/>
      <c r="CW23" s="308"/>
      <c r="CX23" s="308"/>
      <c r="CY23" s="308"/>
      <c r="CZ23" s="308"/>
      <c r="DA23" s="308"/>
      <c r="DB23" s="308"/>
      <c r="DC23" s="308"/>
      <c r="DD23" s="308"/>
      <c r="DE23" s="309"/>
      <c r="DF23" s="292"/>
      <c r="DG23" s="293"/>
      <c r="DH23" s="293"/>
      <c r="DI23" s="293"/>
      <c r="DJ23" s="293"/>
      <c r="DK23" s="293"/>
      <c r="DL23" s="293"/>
      <c r="DM23" s="293"/>
      <c r="DN23" s="293"/>
      <c r="DO23" s="293"/>
      <c r="DP23" s="293"/>
      <c r="DQ23" s="294"/>
      <c r="DR23" s="307"/>
      <c r="DS23" s="308"/>
      <c r="DT23" s="308"/>
      <c r="DU23" s="308"/>
      <c r="DV23" s="308"/>
      <c r="DW23" s="308"/>
      <c r="DX23" s="308"/>
      <c r="DY23" s="308"/>
      <c r="DZ23" s="308"/>
      <c r="EA23" s="309"/>
      <c r="EB23" s="307"/>
      <c r="EC23" s="308"/>
      <c r="ED23" s="308"/>
      <c r="EE23" s="308"/>
      <c r="EF23" s="308"/>
      <c r="EG23" s="308"/>
      <c r="EH23" s="308"/>
      <c r="EI23" s="308"/>
      <c r="EJ23" s="308"/>
      <c r="EK23" s="309"/>
      <c r="EL23" s="307"/>
      <c r="EM23" s="308"/>
      <c r="EN23" s="308"/>
      <c r="EO23" s="308"/>
      <c r="EP23" s="308"/>
      <c r="EQ23" s="308"/>
      <c r="ER23" s="308"/>
      <c r="ES23" s="308"/>
      <c r="ET23" s="308"/>
      <c r="EU23" s="308"/>
      <c r="EV23" s="308"/>
      <c r="EW23" s="308"/>
      <c r="EX23" s="308"/>
      <c r="EY23" s="308"/>
      <c r="EZ23" s="308"/>
      <c r="FA23" s="309"/>
      <c r="FB23" s="307"/>
      <c r="FC23" s="308"/>
      <c r="FD23" s="308"/>
      <c r="FE23" s="308"/>
      <c r="FF23" s="308"/>
      <c r="FG23" s="308"/>
      <c r="FH23" s="308"/>
      <c r="FI23" s="308"/>
      <c r="FJ23" s="308"/>
      <c r="FK23" s="309"/>
      <c r="FO23" s="1"/>
    </row>
    <row r="24" spans="1:171" s="13" customFormat="1" ht="12.75" customHeight="1" x14ac:dyDescent="0.2">
      <c r="A24" s="48"/>
      <c r="B24" s="313" t="s">
        <v>106</v>
      </c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4"/>
      <c r="AS24" s="241" t="s">
        <v>327</v>
      </c>
      <c r="AT24" s="242"/>
      <c r="AU24" s="242"/>
      <c r="AV24" s="242"/>
      <c r="AW24" s="242"/>
      <c r="AX24" s="242"/>
      <c r="AY24" s="242"/>
      <c r="AZ24" s="242"/>
      <c r="BA24" s="243"/>
      <c r="BB24" s="301"/>
      <c r="BC24" s="302"/>
      <c r="BD24" s="302"/>
      <c r="BE24" s="302"/>
      <c r="BF24" s="302"/>
      <c r="BG24" s="302"/>
      <c r="BH24" s="302"/>
      <c r="BI24" s="303"/>
      <c r="BJ24" s="301"/>
      <c r="BK24" s="302"/>
      <c r="BL24" s="302"/>
      <c r="BM24" s="302"/>
      <c r="BN24" s="302"/>
      <c r="BO24" s="302"/>
      <c r="BP24" s="302"/>
      <c r="BQ24" s="302"/>
      <c r="BR24" s="302"/>
      <c r="BS24" s="303"/>
      <c r="BT24" s="301"/>
      <c r="BU24" s="302"/>
      <c r="BV24" s="302"/>
      <c r="BW24" s="302"/>
      <c r="BX24" s="302"/>
      <c r="BY24" s="302"/>
      <c r="BZ24" s="302"/>
      <c r="CA24" s="302"/>
      <c r="CB24" s="302"/>
      <c r="CC24" s="303"/>
      <c r="CD24" s="301"/>
      <c r="CE24" s="302"/>
      <c r="CF24" s="302"/>
      <c r="CG24" s="302"/>
      <c r="CH24" s="302"/>
      <c r="CI24" s="302"/>
      <c r="CJ24" s="302"/>
      <c r="CK24" s="303"/>
      <c r="CL24" s="301"/>
      <c r="CM24" s="302"/>
      <c r="CN24" s="302"/>
      <c r="CO24" s="302"/>
      <c r="CP24" s="302"/>
      <c r="CQ24" s="302"/>
      <c r="CR24" s="302"/>
      <c r="CS24" s="302"/>
      <c r="CT24" s="302"/>
      <c r="CU24" s="303"/>
      <c r="CV24" s="301"/>
      <c r="CW24" s="302"/>
      <c r="CX24" s="302"/>
      <c r="CY24" s="302"/>
      <c r="CZ24" s="302"/>
      <c r="DA24" s="302"/>
      <c r="DB24" s="302"/>
      <c r="DC24" s="302"/>
      <c r="DD24" s="302"/>
      <c r="DE24" s="303"/>
      <c r="DF24" s="234"/>
      <c r="DG24" s="235"/>
      <c r="DH24" s="235"/>
      <c r="DI24" s="235"/>
      <c r="DJ24" s="235"/>
      <c r="DK24" s="235"/>
      <c r="DL24" s="235"/>
      <c r="DM24" s="235"/>
      <c r="DN24" s="235"/>
      <c r="DO24" s="235"/>
      <c r="DP24" s="235"/>
      <c r="DQ24" s="236"/>
      <c r="DR24" s="301"/>
      <c r="DS24" s="302"/>
      <c r="DT24" s="302"/>
      <c r="DU24" s="302"/>
      <c r="DV24" s="302"/>
      <c r="DW24" s="302"/>
      <c r="DX24" s="302"/>
      <c r="DY24" s="302"/>
      <c r="DZ24" s="302"/>
      <c r="EA24" s="303"/>
      <c r="EB24" s="301"/>
      <c r="EC24" s="302"/>
      <c r="ED24" s="302"/>
      <c r="EE24" s="302"/>
      <c r="EF24" s="302"/>
      <c r="EG24" s="302"/>
      <c r="EH24" s="302"/>
      <c r="EI24" s="302"/>
      <c r="EJ24" s="302"/>
      <c r="EK24" s="303"/>
      <c r="EL24" s="301"/>
      <c r="EM24" s="302"/>
      <c r="EN24" s="302"/>
      <c r="EO24" s="302"/>
      <c r="EP24" s="302"/>
      <c r="EQ24" s="302"/>
      <c r="ER24" s="302"/>
      <c r="ES24" s="302"/>
      <c r="ET24" s="302"/>
      <c r="EU24" s="302"/>
      <c r="EV24" s="302"/>
      <c r="EW24" s="302"/>
      <c r="EX24" s="302"/>
      <c r="EY24" s="302"/>
      <c r="EZ24" s="302"/>
      <c r="FA24" s="303"/>
      <c r="FB24" s="301"/>
      <c r="FC24" s="302"/>
      <c r="FD24" s="302"/>
      <c r="FE24" s="302"/>
      <c r="FF24" s="302"/>
      <c r="FG24" s="302"/>
      <c r="FH24" s="302"/>
      <c r="FI24" s="302"/>
      <c r="FJ24" s="302"/>
      <c r="FK24" s="303"/>
      <c r="FO24" s="49"/>
    </row>
    <row r="25" spans="1:171" s="34" customFormat="1" ht="25.5" customHeight="1" x14ac:dyDescent="0.2">
      <c r="A25" s="57"/>
      <c r="B25" s="313" t="s">
        <v>277</v>
      </c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3"/>
      <c r="AQ25" s="313"/>
      <c r="AR25" s="314"/>
      <c r="AS25" s="241" t="s">
        <v>328</v>
      </c>
      <c r="AT25" s="242"/>
      <c r="AU25" s="242"/>
      <c r="AV25" s="242"/>
      <c r="AW25" s="242"/>
      <c r="AX25" s="242"/>
      <c r="AY25" s="242"/>
      <c r="AZ25" s="242"/>
      <c r="BA25" s="243"/>
      <c r="BB25" s="301"/>
      <c r="BC25" s="302"/>
      <c r="BD25" s="302"/>
      <c r="BE25" s="302"/>
      <c r="BF25" s="302"/>
      <c r="BG25" s="302"/>
      <c r="BH25" s="302"/>
      <c r="BI25" s="303"/>
      <c r="BJ25" s="301"/>
      <c r="BK25" s="302"/>
      <c r="BL25" s="302"/>
      <c r="BM25" s="302"/>
      <c r="BN25" s="302"/>
      <c r="BO25" s="302"/>
      <c r="BP25" s="302"/>
      <c r="BQ25" s="302"/>
      <c r="BR25" s="302"/>
      <c r="BS25" s="303"/>
      <c r="BT25" s="301"/>
      <c r="BU25" s="302"/>
      <c r="BV25" s="302"/>
      <c r="BW25" s="302"/>
      <c r="BX25" s="302"/>
      <c r="BY25" s="302"/>
      <c r="BZ25" s="302"/>
      <c r="CA25" s="302"/>
      <c r="CB25" s="302"/>
      <c r="CC25" s="303"/>
      <c r="CD25" s="301"/>
      <c r="CE25" s="302"/>
      <c r="CF25" s="302"/>
      <c r="CG25" s="302"/>
      <c r="CH25" s="302"/>
      <c r="CI25" s="302"/>
      <c r="CJ25" s="302"/>
      <c r="CK25" s="303"/>
      <c r="CL25" s="301"/>
      <c r="CM25" s="302"/>
      <c r="CN25" s="302"/>
      <c r="CO25" s="302"/>
      <c r="CP25" s="302"/>
      <c r="CQ25" s="302"/>
      <c r="CR25" s="302"/>
      <c r="CS25" s="302"/>
      <c r="CT25" s="302"/>
      <c r="CU25" s="303"/>
      <c r="CV25" s="301"/>
      <c r="CW25" s="302"/>
      <c r="CX25" s="302"/>
      <c r="CY25" s="302"/>
      <c r="CZ25" s="302"/>
      <c r="DA25" s="302"/>
      <c r="DB25" s="302"/>
      <c r="DC25" s="302"/>
      <c r="DD25" s="302"/>
      <c r="DE25" s="303"/>
      <c r="DF25" s="234"/>
      <c r="DG25" s="235"/>
      <c r="DH25" s="235"/>
      <c r="DI25" s="235"/>
      <c r="DJ25" s="235"/>
      <c r="DK25" s="235"/>
      <c r="DL25" s="235"/>
      <c r="DM25" s="235"/>
      <c r="DN25" s="235"/>
      <c r="DO25" s="235"/>
      <c r="DP25" s="235"/>
      <c r="DQ25" s="236"/>
      <c r="DR25" s="301"/>
      <c r="DS25" s="302"/>
      <c r="DT25" s="302"/>
      <c r="DU25" s="302"/>
      <c r="DV25" s="302"/>
      <c r="DW25" s="302"/>
      <c r="DX25" s="302"/>
      <c r="DY25" s="302"/>
      <c r="DZ25" s="302"/>
      <c r="EA25" s="303"/>
      <c r="EB25" s="301"/>
      <c r="EC25" s="302"/>
      <c r="ED25" s="302"/>
      <c r="EE25" s="302"/>
      <c r="EF25" s="302"/>
      <c r="EG25" s="302"/>
      <c r="EH25" s="302"/>
      <c r="EI25" s="302"/>
      <c r="EJ25" s="302"/>
      <c r="EK25" s="303"/>
      <c r="EL25" s="301"/>
      <c r="EM25" s="302"/>
      <c r="EN25" s="302"/>
      <c r="EO25" s="302"/>
      <c r="EP25" s="302"/>
      <c r="EQ25" s="302"/>
      <c r="ER25" s="302"/>
      <c r="ES25" s="302"/>
      <c r="ET25" s="302"/>
      <c r="EU25" s="302"/>
      <c r="EV25" s="302"/>
      <c r="EW25" s="302"/>
      <c r="EX25" s="302"/>
      <c r="EY25" s="302"/>
      <c r="EZ25" s="302"/>
      <c r="FA25" s="303"/>
      <c r="FB25" s="301"/>
      <c r="FC25" s="302"/>
      <c r="FD25" s="302"/>
      <c r="FE25" s="302"/>
      <c r="FF25" s="302"/>
      <c r="FG25" s="302"/>
      <c r="FH25" s="302"/>
      <c r="FI25" s="302"/>
      <c r="FJ25" s="302"/>
      <c r="FK25" s="303"/>
      <c r="FO25" s="49"/>
    </row>
    <row r="26" spans="1:171" s="13" customFormat="1" ht="12.75" customHeight="1" x14ac:dyDescent="0.2">
      <c r="A26" s="48"/>
      <c r="B26" s="325" t="s">
        <v>91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6"/>
      <c r="AS26" s="241" t="s">
        <v>329</v>
      </c>
      <c r="AT26" s="242"/>
      <c r="AU26" s="242"/>
      <c r="AV26" s="242"/>
      <c r="AW26" s="242"/>
      <c r="AX26" s="242"/>
      <c r="AY26" s="242"/>
      <c r="AZ26" s="242"/>
      <c r="BA26" s="243"/>
      <c r="BB26" s="301">
        <v>10</v>
      </c>
      <c r="BC26" s="302"/>
      <c r="BD26" s="302"/>
      <c r="BE26" s="302"/>
      <c r="BF26" s="302"/>
      <c r="BG26" s="302"/>
      <c r="BH26" s="302"/>
      <c r="BI26" s="303"/>
      <c r="BJ26" s="301"/>
      <c r="BK26" s="302"/>
      <c r="BL26" s="302"/>
      <c r="BM26" s="302"/>
      <c r="BN26" s="302"/>
      <c r="BO26" s="302"/>
      <c r="BP26" s="302"/>
      <c r="BQ26" s="302"/>
      <c r="BR26" s="302"/>
      <c r="BS26" s="303"/>
      <c r="BT26" s="301"/>
      <c r="BU26" s="302"/>
      <c r="BV26" s="302"/>
      <c r="BW26" s="302"/>
      <c r="BX26" s="302"/>
      <c r="BY26" s="302"/>
      <c r="BZ26" s="302"/>
      <c r="CA26" s="302"/>
      <c r="CB26" s="302"/>
      <c r="CC26" s="303"/>
      <c r="CD26" s="301">
        <v>10</v>
      </c>
      <c r="CE26" s="302"/>
      <c r="CF26" s="302"/>
      <c r="CG26" s="302"/>
      <c r="CH26" s="302"/>
      <c r="CI26" s="302"/>
      <c r="CJ26" s="302"/>
      <c r="CK26" s="303"/>
      <c r="CL26" s="301"/>
      <c r="CM26" s="302"/>
      <c r="CN26" s="302"/>
      <c r="CO26" s="302"/>
      <c r="CP26" s="302"/>
      <c r="CQ26" s="302"/>
      <c r="CR26" s="302"/>
      <c r="CS26" s="302"/>
      <c r="CT26" s="302"/>
      <c r="CU26" s="303"/>
      <c r="CV26" s="301"/>
      <c r="CW26" s="302"/>
      <c r="CX26" s="302"/>
      <c r="CY26" s="302"/>
      <c r="CZ26" s="302"/>
      <c r="DA26" s="302"/>
      <c r="DB26" s="302"/>
      <c r="DC26" s="302"/>
      <c r="DD26" s="302"/>
      <c r="DE26" s="303"/>
      <c r="DF26" s="234">
        <v>1</v>
      </c>
      <c r="DG26" s="235"/>
      <c r="DH26" s="235"/>
      <c r="DI26" s="235"/>
      <c r="DJ26" s="235"/>
      <c r="DK26" s="235"/>
      <c r="DL26" s="235"/>
      <c r="DM26" s="235"/>
      <c r="DN26" s="235"/>
      <c r="DO26" s="235"/>
      <c r="DP26" s="235"/>
      <c r="DQ26" s="236"/>
      <c r="DR26" s="301"/>
      <c r="DS26" s="302"/>
      <c r="DT26" s="302"/>
      <c r="DU26" s="302"/>
      <c r="DV26" s="302"/>
      <c r="DW26" s="302"/>
      <c r="DX26" s="302"/>
      <c r="DY26" s="302"/>
      <c r="DZ26" s="302"/>
      <c r="EA26" s="303"/>
      <c r="EB26" s="301"/>
      <c r="EC26" s="302"/>
      <c r="ED26" s="302"/>
      <c r="EE26" s="302"/>
      <c r="EF26" s="302"/>
      <c r="EG26" s="302"/>
      <c r="EH26" s="302"/>
      <c r="EI26" s="302"/>
      <c r="EJ26" s="302"/>
      <c r="EK26" s="303"/>
      <c r="EL26" s="301"/>
      <c r="EM26" s="302"/>
      <c r="EN26" s="302"/>
      <c r="EO26" s="302"/>
      <c r="EP26" s="302"/>
      <c r="EQ26" s="302"/>
      <c r="ER26" s="302"/>
      <c r="ES26" s="302"/>
      <c r="ET26" s="302"/>
      <c r="EU26" s="302"/>
      <c r="EV26" s="302"/>
      <c r="EW26" s="302"/>
      <c r="EX26" s="302"/>
      <c r="EY26" s="302"/>
      <c r="EZ26" s="302"/>
      <c r="FA26" s="303"/>
      <c r="FB26" s="301"/>
      <c r="FC26" s="302"/>
      <c r="FD26" s="302"/>
      <c r="FE26" s="302"/>
      <c r="FF26" s="302"/>
      <c r="FG26" s="302"/>
      <c r="FH26" s="302"/>
      <c r="FI26" s="302"/>
      <c r="FJ26" s="302"/>
      <c r="FK26" s="303"/>
      <c r="FO26" s="49"/>
    </row>
    <row r="27" spans="1:171" s="13" customFormat="1" ht="12.75" customHeight="1" x14ac:dyDescent="0.2">
      <c r="A27" s="48"/>
      <c r="B27" s="325" t="s">
        <v>120</v>
      </c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6"/>
      <c r="AS27" s="241" t="s">
        <v>330</v>
      </c>
      <c r="AT27" s="242"/>
      <c r="AU27" s="242"/>
      <c r="AV27" s="242"/>
      <c r="AW27" s="242"/>
      <c r="AX27" s="242"/>
      <c r="AY27" s="242"/>
      <c r="AZ27" s="242"/>
      <c r="BA27" s="243"/>
      <c r="BB27" s="301"/>
      <c r="BC27" s="302"/>
      <c r="BD27" s="302"/>
      <c r="BE27" s="302"/>
      <c r="BF27" s="302"/>
      <c r="BG27" s="302"/>
      <c r="BH27" s="302"/>
      <c r="BI27" s="303"/>
      <c r="BJ27" s="301"/>
      <c r="BK27" s="302"/>
      <c r="BL27" s="302"/>
      <c r="BM27" s="302"/>
      <c r="BN27" s="302"/>
      <c r="BO27" s="302"/>
      <c r="BP27" s="302"/>
      <c r="BQ27" s="302"/>
      <c r="BR27" s="302"/>
      <c r="BS27" s="303"/>
      <c r="BT27" s="301"/>
      <c r="BU27" s="302"/>
      <c r="BV27" s="302"/>
      <c r="BW27" s="302"/>
      <c r="BX27" s="302"/>
      <c r="BY27" s="302"/>
      <c r="BZ27" s="302"/>
      <c r="CA27" s="302"/>
      <c r="CB27" s="302"/>
      <c r="CC27" s="303"/>
      <c r="CD27" s="301"/>
      <c r="CE27" s="302"/>
      <c r="CF27" s="302"/>
      <c r="CG27" s="302"/>
      <c r="CH27" s="302"/>
      <c r="CI27" s="302"/>
      <c r="CJ27" s="302"/>
      <c r="CK27" s="303"/>
      <c r="CL27" s="301"/>
      <c r="CM27" s="302"/>
      <c r="CN27" s="302"/>
      <c r="CO27" s="302"/>
      <c r="CP27" s="302"/>
      <c r="CQ27" s="302"/>
      <c r="CR27" s="302"/>
      <c r="CS27" s="302"/>
      <c r="CT27" s="302"/>
      <c r="CU27" s="303"/>
      <c r="CV27" s="301"/>
      <c r="CW27" s="302"/>
      <c r="CX27" s="302"/>
      <c r="CY27" s="302"/>
      <c r="CZ27" s="302"/>
      <c r="DA27" s="302"/>
      <c r="DB27" s="302"/>
      <c r="DC27" s="302"/>
      <c r="DD27" s="302"/>
      <c r="DE27" s="303"/>
      <c r="DF27" s="234"/>
      <c r="DG27" s="235"/>
      <c r="DH27" s="235"/>
      <c r="DI27" s="235"/>
      <c r="DJ27" s="235"/>
      <c r="DK27" s="235"/>
      <c r="DL27" s="235"/>
      <c r="DM27" s="235"/>
      <c r="DN27" s="235"/>
      <c r="DO27" s="235"/>
      <c r="DP27" s="235"/>
      <c r="DQ27" s="236"/>
      <c r="DR27" s="301"/>
      <c r="DS27" s="302"/>
      <c r="DT27" s="302"/>
      <c r="DU27" s="302"/>
      <c r="DV27" s="302"/>
      <c r="DW27" s="302"/>
      <c r="DX27" s="302"/>
      <c r="DY27" s="302"/>
      <c r="DZ27" s="302"/>
      <c r="EA27" s="303"/>
      <c r="EB27" s="301"/>
      <c r="EC27" s="302"/>
      <c r="ED27" s="302"/>
      <c r="EE27" s="302"/>
      <c r="EF27" s="302"/>
      <c r="EG27" s="302"/>
      <c r="EH27" s="302"/>
      <c r="EI27" s="302"/>
      <c r="EJ27" s="302"/>
      <c r="EK27" s="303"/>
      <c r="EL27" s="301"/>
      <c r="EM27" s="302"/>
      <c r="EN27" s="302"/>
      <c r="EO27" s="302"/>
      <c r="EP27" s="302"/>
      <c r="EQ27" s="302"/>
      <c r="ER27" s="302"/>
      <c r="ES27" s="302"/>
      <c r="ET27" s="302"/>
      <c r="EU27" s="302"/>
      <c r="EV27" s="302"/>
      <c r="EW27" s="302"/>
      <c r="EX27" s="302"/>
      <c r="EY27" s="302"/>
      <c r="EZ27" s="302"/>
      <c r="FA27" s="303"/>
      <c r="FB27" s="301"/>
      <c r="FC27" s="302"/>
      <c r="FD27" s="302"/>
      <c r="FE27" s="302"/>
      <c r="FF27" s="302"/>
      <c r="FG27" s="302"/>
      <c r="FH27" s="302"/>
      <c r="FI27" s="302"/>
      <c r="FJ27" s="302"/>
      <c r="FK27" s="303"/>
      <c r="FO27" s="50"/>
    </row>
    <row r="28" spans="1:171" s="13" customFormat="1" ht="12.75" customHeight="1" x14ac:dyDescent="0.2">
      <c r="A28" s="48"/>
      <c r="B28" s="325" t="s">
        <v>121</v>
      </c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6"/>
      <c r="AS28" s="241" t="s">
        <v>331</v>
      </c>
      <c r="AT28" s="242"/>
      <c r="AU28" s="242"/>
      <c r="AV28" s="242"/>
      <c r="AW28" s="242"/>
      <c r="AX28" s="242"/>
      <c r="AY28" s="242"/>
      <c r="AZ28" s="242"/>
      <c r="BA28" s="243"/>
      <c r="BB28" s="301"/>
      <c r="BC28" s="302"/>
      <c r="BD28" s="302"/>
      <c r="BE28" s="302"/>
      <c r="BF28" s="302"/>
      <c r="BG28" s="302"/>
      <c r="BH28" s="302"/>
      <c r="BI28" s="303"/>
      <c r="BJ28" s="301"/>
      <c r="BK28" s="302"/>
      <c r="BL28" s="302"/>
      <c r="BM28" s="302"/>
      <c r="BN28" s="302"/>
      <c r="BO28" s="302"/>
      <c r="BP28" s="302"/>
      <c r="BQ28" s="302"/>
      <c r="BR28" s="302"/>
      <c r="BS28" s="303"/>
      <c r="BT28" s="301"/>
      <c r="BU28" s="302"/>
      <c r="BV28" s="302"/>
      <c r="BW28" s="302"/>
      <c r="BX28" s="302"/>
      <c r="BY28" s="302"/>
      <c r="BZ28" s="302"/>
      <c r="CA28" s="302"/>
      <c r="CB28" s="302"/>
      <c r="CC28" s="303"/>
      <c r="CD28" s="301"/>
      <c r="CE28" s="302"/>
      <c r="CF28" s="302"/>
      <c r="CG28" s="302"/>
      <c r="CH28" s="302"/>
      <c r="CI28" s="302"/>
      <c r="CJ28" s="302"/>
      <c r="CK28" s="303"/>
      <c r="CL28" s="301"/>
      <c r="CM28" s="302"/>
      <c r="CN28" s="302"/>
      <c r="CO28" s="302"/>
      <c r="CP28" s="302"/>
      <c r="CQ28" s="302"/>
      <c r="CR28" s="302"/>
      <c r="CS28" s="302"/>
      <c r="CT28" s="302"/>
      <c r="CU28" s="303"/>
      <c r="CV28" s="301"/>
      <c r="CW28" s="302"/>
      <c r="CX28" s="302"/>
      <c r="CY28" s="302"/>
      <c r="CZ28" s="302"/>
      <c r="DA28" s="302"/>
      <c r="DB28" s="302"/>
      <c r="DC28" s="302"/>
      <c r="DD28" s="302"/>
      <c r="DE28" s="303"/>
      <c r="DF28" s="234"/>
      <c r="DG28" s="235"/>
      <c r="DH28" s="235"/>
      <c r="DI28" s="235"/>
      <c r="DJ28" s="235"/>
      <c r="DK28" s="235"/>
      <c r="DL28" s="235"/>
      <c r="DM28" s="235"/>
      <c r="DN28" s="235"/>
      <c r="DO28" s="235"/>
      <c r="DP28" s="235"/>
      <c r="DQ28" s="236"/>
      <c r="DR28" s="301"/>
      <c r="DS28" s="302"/>
      <c r="DT28" s="302"/>
      <c r="DU28" s="302"/>
      <c r="DV28" s="302"/>
      <c r="DW28" s="302"/>
      <c r="DX28" s="302"/>
      <c r="DY28" s="302"/>
      <c r="DZ28" s="302"/>
      <c r="EA28" s="303"/>
      <c r="EB28" s="301"/>
      <c r="EC28" s="302"/>
      <c r="ED28" s="302"/>
      <c r="EE28" s="302"/>
      <c r="EF28" s="302"/>
      <c r="EG28" s="302"/>
      <c r="EH28" s="302"/>
      <c r="EI28" s="302"/>
      <c r="EJ28" s="302"/>
      <c r="EK28" s="303"/>
      <c r="EL28" s="301"/>
      <c r="EM28" s="302"/>
      <c r="EN28" s="302"/>
      <c r="EO28" s="302"/>
      <c r="EP28" s="302"/>
      <c r="EQ28" s="302"/>
      <c r="ER28" s="302"/>
      <c r="ES28" s="302"/>
      <c r="ET28" s="302"/>
      <c r="EU28" s="302"/>
      <c r="EV28" s="302"/>
      <c r="EW28" s="302"/>
      <c r="EX28" s="302"/>
      <c r="EY28" s="302"/>
      <c r="EZ28" s="302"/>
      <c r="FA28" s="303"/>
      <c r="FB28" s="301"/>
      <c r="FC28" s="302"/>
      <c r="FD28" s="302"/>
      <c r="FE28" s="302"/>
      <c r="FF28" s="302"/>
      <c r="FG28" s="302"/>
      <c r="FH28" s="302"/>
      <c r="FI28" s="302"/>
      <c r="FJ28" s="302"/>
      <c r="FK28" s="303"/>
      <c r="FO28" s="1"/>
    </row>
    <row r="29" spans="1:171" s="13" customFormat="1" ht="12.75" customHeight="1" x14ac:dyDescent="0.2">
      <c r="A29" s="48"/>
      <c r="B29" s="325" t="s">
        <v>108</v>
      </c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6"/>
      <c r="AS29" s="241" t="s">
        <v>332</v>
      </c>
      <c r="AT29" s="242"/>
      <c r="AU29" s="242"/>
      <c r="AV29" s="242"/>
      <c r="AW29" s="242"/>
      <c r="AX29" s="242"/>
      <c r="AY29" s="242"/>
      <c r="AZ29" s="242"/>
      <c r="BA29" s="243"/>
      <c r="BB29" s="301"/>
      <c r="BC29" s="302"/>
      <c r="BD29" s="302"/>
      <c r="BE29" s="302"/>
      <c r="BF29" s="302"/>
      <c r="BG29" s="302"/>
      <c r="BH29" s="302"/>
      <c r="BI29" s="303"/>
      <c r="BJ29" s="301"/>
      <c r="BK29" s="302"/>
      <c r="BL29" s="302"/>
      <c r="BM29" s="302"/>
      <c r="BN29" s="302"/>
      <c r="BO29" s="302"/>
      <c r="BP29" s="302"/>
      <c r="BQ29" s="302"/>
      <c r="BR29" s="302"/>
      <c r="BS29" s="303"/>
      <c r="BT29" s="301"/>
      <c r="BU29" s="302"/>
      <c r="BV29" s="302"/>
      <c r="BW29" s="302"/>
      <c r="BX29" s="302"/>
      <c r="BY29" s="302"/>
      <c r="BZ29" s="302"/>
      <c r="CA29" s="302"/>
      <c r="CB29" s="302"/>
      <c r="CC29" s="303"/>
      <c r="CD29" s="301"/>
      <c r="CE29" s="302"/>
      <c r="CF29" s="302"/>
      <c r="CG29" s="302"/>
      <c r="CH29" s="302"/>
      <c r="CI29" s="302"/>
      <c r="CJ29" s="302"/>
      <c r="CK29" s="303"/>
      <c r="CL29" s="301"/>
      <c r="CM29" s="302"/>
      <c r="CN29" s="302"/>
      <c r="CO29" s="302"/>
      <c r="CP29" s="302"/>
      <c r="CQ29" s="302"/>
      <c r="CR29" s="302"/>
      <c r="CS29" s="302"/>
      <c r="CT29" s="302"/>
      <c r="CU29" s="303"/>
      <c r="CV29" s="301"/>
      <c r="CW29" s="302"/>
      <c r="CX29" s="302"/>
      <c r="CY29" s="302"/>
      <c r="CZ29" s="302"/>
      <c r="DA29" s="302"/>
      <c r="DB29" s="302"/>
      <c r="DC29" s="302"/>
      <c r="DD29" s="302"/>
      <c r="DE29" s="303"/>
      <c r="DF29" s="234"/>
      <c r="DG29" s="235"/>
      <c r="DH29" s="235"/>
      <c r="DI29" s="235"/>
      <c r="DJ29" s="235"/>
      <c r="DK29" s="235"/>
      <c r="DL29" s="235"/>
      <c r="DM29" s="235"/>
      <c r="DN29" s="235"/>
      <c r="DO29" s="235"/>
      <c r="DP29" s="235"/>
      <c r="DQ29" s="236"/>
      <c r="DR29" s="301"/>
      <c r="DS29" s="302"/>
      <c r="DT29" s="302"/>
      <c r="DU29" s="302"/>
      <c r="DV29" s="302"/>
      <c r="DW29" s="302"/>
      <c r="DX29" s="302"/>
      <c r="DY29" s="302"/>
      <c r="DZ29" s="302"/>
      <c r="EA29" s="303"/>
      <c r="EB29" s="301"/>
      <c r="EC29" s="302"/>
      <c r="ED29" s="302"/>
      <c r="EE29" s="302"/>
      <c r="EF29" s="302"/>
      <c r="EG29" s="302"/>
      <c r="EH29" s="302"/>
      <c r="EI29" s="302"/>
      <c r="EJ29" s="302"/>
      <c r="EK29" s="303"/>
      <c r="EL29" s="301"/>
      <c r="EM29" s="302"/>
      <c r="EN29" s="302"/>
      <c r="EO29" s="302"/>
      <c r="EP29" s="302"/>
      <c r="EQ29" s="302"/>
      <c r="ER29" s="302"/>
      <c r="ES29" s="302"/>
      <c r="ET29" s="302"/>
      <c r="EU29" s="302"/>
      <c r="EV29" s="302"/>
      <c r="EW29" s="302"/>
      <c r="EX29" s="302"/>
      <c r="EY29" s="302"/>
      <c r="EZ29" s="302"/>
      <c r="FA29" s="303"/>
      <c r="FB29" s="301"/>
      <c r="FC29" s="302"/>
      <c r="FD29" s="302"/>
      <c r="FE29" s="302"/>
      <c r="FF29" s="302"/>
      <c r="FG29" s="302"/>
      <c r="FH29" s="302"/>
      <c r="FI29" s="302"/>
      <c r="FJ29" s="302"/>
      <c r="FK29" s="303"/>
      <c r="FO29" s="1"/>
    </row>
    <row r="30" spans="1:171" s="34" customFormat="1" ht="12" customHeight="1" x14ac:dyDescent="0.2">
      <c r="A30" s="55"/>
      <c r="B30" s="327" t="s">
        <v>83</v>
      </c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8"/>
      <c r="AS30" s="317" t="s">
        <v>333</v>
      </c>
      <c r="AT30" s="318"/>
      <c r="AU30" s="318"/>
      <c r="AV30" s="318"/>
      <c r="AW30" s="318"/>
      <c r="AX30" s="318"/>
      <c r="AY30" s="318"/>
      <c r="AZ30" s="318"/>
      <c r="BA30" s="319"/>
      <c r="BB30" s="304"/>
      <c r="BC30" s="305"/>
      <c r="BD30" s="305"/>
      <c r="BE30" s="305"/>
      <c r="BF30" s="305"/>
      <c r="BG30" s="305"/>
      <c r="BH30" s="305"/>
      <c r="BI30" s="306"/>
      <c r="BJ30" s="304"/>
      <c r="BK30" s="305"/>
      <c r="BL30" s="305"/>
      <c r="BM30" s="305"/>
      <c r="BN30" s="305"/>
      <c r="BO30" s="305"/>
      <c r="BP30" s="305"/>
      <c r="BQ30" s="305"/>
      <c r="BR30" s="305"/>
      <c r="BS30" s="306"/>
      <c r="BT30" s="304"/>
      <c r="BU30" s="305"/>
      <c r="BV30" s="305"/>
      <c r="BW30" s="305"/>
      <c r="BX30" s="305"/>
      <c r="BY30" s="305"/>
      <c r="BZ30" s="305"/>
      <c r="CA30" s="305"/>
      <c r="CB30" s="305"/>
      <c r="CC30" s="306"/>
      <c r="CD30" s="304"/>
      <c r="CE30" s="305"/>
      <c r="CF30" s="305"/>
      <c r="CG30" s="305"/>
      <c r="CH30" s="305"/>
      <c r="CI30" s="305"/>
      <c r="CJ30" s="305"/>
      <c r="CK30" s="306"/>
      <c r="CL30" s="304"/>
      <c r="CM30" s="305"/>
      <c r="CN30" s="305"/>
      <c r="CO30" s="305"/>
      <c r="CP30" s="305"/>
      <c r="CQ30" s="305"/>
      <c r="CR30" s="305"/>
      <c r="CS30" s="305"/>
      <c r="CT30" s="305"/>
      <c r="CU30" s="306"/>
      <c r="CV30" s="304"/>
      <c r="CW30" s="305"/>
      <c r="CX30" s="305"/>
      <c r="CY30" s="305"/>
      <c r="CZ30" s="305"/>
      <c r="DA30" s="305"/>
      <c r="DB30" s="305"/>
      <c r="DC30" s="305"/>
      <c r="DD30" s="305"/>
      <c r="DE30" s="306"/>
      <c r="DF30" s="289"/>
      <c r="DG30" s="290"/>
      <c r="DH30" s="290"/>
      <c r="DI30" s="290"/>
      <c r="DJ30" s="290"/>
      <c r="DK30" s="290"/>
      <c r="DL30" s="290"/>
      <c r="DM30" s="290"/>
      <c r="DN30" s="290"/>
      <c r="DO30" s="290"/>
      <c r="DP30" s="290"/>
      <c r="DQ30" s="291"/>
      <c r="DR30" s="304"/>
      <c r="DS30" s="305"/>
      <c r="DT30" s="305"/>
      <c r="DU30" s="305"/>
      <c r="DV30" s="305"/>
      <c r="DW30" s="305"/>
      <c r="DX30" s="305"/>
      <c r="DY30" s="305"/>
      <c r="DZ30" s="305"/>
      <c r="EA30" s="306"/>
      <c r="EB30" s="304"/>
      <c r="EC30" s="305"/>
      <c r="ED30" s="305"/>
      <c r="EE30" s="305"/>
      <c r="EF30" s="305"/>
      <c r="EG30" s="305"/>
      <c r="EH30" s="305"/>
      <c r="EI30" s="305"/>
      <c r="EJ30" s="305"/>
      <c r="EK30" s="306"/>
      <c r="EL30" s="304"/>
      <c r="EM30" s="305"/>
      <c r="EN30" s="305"/>
      <c r="EO30" s="305"/>
      <c r="EP30" s="305"/>
      <c r="EQ30" s="305"/>
      <c r="ER30" s="305"/>
      <c r="ES30" s="305"/>
      <c r="ET30" s="305"/>
      <c r="EU30" s="305"/>
      <c r="EV30" s="305"/>
      <c r="EW30" s="305"/>
      <c r="EX30" s="305"/>
      <c r="EY30" s="305"/>
      <c r="EZ30" s="305"/>
      <c r="FA30" s="306"/>
      <c r="FB30" s="304"/>
      <c r="FC30" s="305"/>
      <c r="FD30" s="305"/>
      <c r="FE30" s="305"/>
      <c r="FF30" s="305"/>
      <c r="FG30" s="305"/>
      <c r="FH30" s="305"/>
      <c r="FI30" s="305"/>
      <c r="FJ30" s="305"/>
      <c r="FK30" s="306"/>
      <c r="FO30" s="1"/>
    </row>
    <row r="31" spans="1:171" s="34" customFormat="1" ht="12" customHeight="1" x14ac:dyDescent="0.2">
      <c r="A31" s="58"/>
      <c r="B31" s="323" t="s">
        <v>127</v>
      </c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4"/>
      <c r="AS31" s="320"/>
      <c r="AT31" s="321"/>
      <c r="AU31" s="321"/>
      <c r="AV31" s="321"/>
      <c r="AW31" s="321"/>
      <c r="AX31" s="321"/>
      <c r="AY31" s="321"/>
      <c r="AZ31" s="321"/>
      <c r="BA31" s="322"/>
      <c r="BB31" s="307"/>
      <c r="BC31" s="308"/>
      <c r="BD31" s="308"/>
      <c r="BE31" s="308"/>
      <c r="BF31" s="308"/>
      <c r="BG31" s="308"/>
      <c r="BH31" s="308"/>
      <c r="BI31" s="309"/>
      <c r="BJ31" s="307"/>
      <c r="BK31" s="308"/>
      <c r="BL31" s="308"/>
      <c r="BM31" s="308"/>
      <c r="BN31" s="308"/>
      <c r="BO31" s="308"/>
      <c r="BP31" s="308"/>
      <c r="BQ31" s="308"/>
      <c r="BR31" s="308"/>
      <c r="BS31" s="309"/>
      <c r="BT31" s="307"/>
      <c r="BU31" s="308"/>
      <c r="BV31" s="308"/>
      <c r="BW31" s="308"/>
      <c r="BX31" s="308"/>
      <c r="BY31" s="308"/>
      <c r="BZ31" s="308"/>
      <c r="CA31" s="308"/>
      <c r="CB31" s="308"/>
      <c r="CC31" s="309"/>
      <c r="CD31" s="307"/>
      <c r="CE31" s="308"/>
      <c r="CF31" s="308"/>
      <c r="CG31" s="308"/>
      <c r="CH31" s="308"/>
      <c r="CI31" s="308"/>
      <c r="CJ31" s="308"/>
      <c r="CK31" s="309"/>
      <c r="CL31" s="307"/>
      <c r="CM31" s="308"/>
      <c r="CN31" s="308"/>
      <c r="CO31" s="308"/>
      <c r="CP31" s="308"/>
      <c r="CQ31" s="308"/>
      <c r="CR31" s="308"/>
      <c r="CS31" s="308"/>
      <c r="CT31" s="308"/>
      <c r="CU31" s="309"/>
      <c r="CV31" s="307"/>
      <c r="CW31" s="308"/>
      <c r="CX31" s="308"/>
      <c r="CY31" s="308"/>
      <c r="CZ31" s="308"/>
      <c r="DA31" s="308"/>
      <c r="DB31" s="308"/>
      <c r="DC31" s="308"/>
      <c r="DD31" s="308"/>
      <c r="DE31" s="309"/>
      <c r="DF31" s="292"/>
      <c r="DG31" s="293"/>
      <c r="DH31" s="293"/>
      <c r="DI31" s="293"/>
      <c r="DJ31" s="293"/>
      <c r="DK31" s="293"/>
      <c r="DL31" s="293"/>
      <c r="DM31" s="293"/>
      <c r="DN31" s="293"/>
      <c r="DO31" s="293"/>
      <c r="DP31" s="293"/>
      <c r="DQ31" s="294"/>
      <c r="DR31" s="307"/>
      <c r="DS31" s="308"/>
      <c r="DT31" s="308"/>
      <c r="DU31" s="308"/>
      <c r="DV31" s="308"/>
      <c r="DW31" s="308"/>
      <c r="DX31" s="308"/>
      <c r="DY31" s="308"/>
      <c r="DZ31" s="308"/>
      <c r="EA31" s="309"/>
      <c r="EB31" s="307"/>
      <c r="EC31" s="308"/>
      <c r="ED31" s="308"/>
      <c r="EE31" s="308"/>
      <c r="EF31" s="308"/>
      <c r="EG31" s="308"/>
      <c r="EH31" s="308"/>
      <c r="EI31" s="308"/>
      <c r="EJ31" s="308"/>
      <c r="EK31" s="309"/>
      <c r="EL31" s="307"/>
      <c r="EM31" s="308"/>
      <c r="EN31" s="308"/>
      <c r="EO31" s="308"/>
      <c r="EP31" s="308"/>
      <c r="EQ31" s="308"/>
      <c r="ER31" s="308"/>
      <c r="ES31" s="308"/>
      <c r="ET31" s="308"/>
      <c r="EU31" s="308"/>
      <c r="EV31" s="308"/>
      <c r="EW31" s="308"/>
      <c r="EX31" s="308"/>
      <c r="EY31" s="308"/>
      <c r="EZ31" s="308"/>
      <c r="FA31" s="309"/>
      <c r="FB31" s="307"/>
      <c r="FC31" s="308"/>
      <c r="FD31" s="308"/>
      <c r="FE31" s="308"/>
      <c r="FF31" s="308"/>
      <c r="FG31" s="308"/>
      <c r="FH31" s="308"/>
      <c r="FI31" s="308"/>
      <c r="FJ31" s="308"/>
      <c r="FK31" s="309"/>
      <c r="FO31" s="1"/>
    </row>
    <row r="32" spans="1:171" s="13" customFormat="1" ht="12.75" customHeight="1" x14ac:dyDescent="0.2">
      <c r="A32" s="48"/>
      <c r="B32" s="313" t="s">
        <v>128</v>
      </c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  <c r="AO32" s="313"/>
      <c r="AP32" s="313"/>
      <c r="AQ32" s="313"/>
      <c r="AR32" s="314"/>
      <c r="AS32" s="241" t="s">
        <v>334</v>
      </c>
      <c r="AT32" s="242"/>
      <c r="AU32" s="242"/>
      <c r="AV32" s="242"/>
      <c r="AW32" s="242"/>
      <c r="AX32" s="242"/>
      <c r="AY32" s="242"/>
      <c r="AZ32" s="242"/>
      <c r="BA32" s="243"/>
      <c r="BB32" s="301"/>
      <c r="BC32" s="302"/>
      <c r="BD32" s="302"/>
      <c r="BE32" s="302"/>
      <c r="BF32" s="302"/>
      <c r="BG32" s="302"/>
      <c r="BH32" s="302"/>
      <c r="BI32" s="303"/>
      <c r="BJ32" s="301"/>
      <c r="BK32" s="302"/>
      <c r="BL32" s="302"/>
      <c r="BM32" s="302"/>
      <c r="BN32" s="302"/>
      <c r="BO32" s="302"/>
      <c r="BP32" s="302"/>
      <c r="BQ32" s="302"/>
      <c r="BR32" s="302"/>
      <c r="BS32" s="303"/>
      <c r="BT32" s="301"/>
      <c r="BU32" s="302"/>
      <c r="BV32" s="302"/>
      <c r="BW32" s="302"/>
      <c r="BX32" s="302"/>
      <c r="BY32" s="302"/>
      <c r="BZ32" s="302"/>
      <c r="CA32" s="302"/>
      <c r="CB32" s="302"/>
      <c r="CC32" s="303"/>
      <c r="CD32" s="301"/>
      <c r="CE32" s="302"/>
      <c r="CF32" s="302"/>
      <c r="CG32" s="302"/>
      <c r="CH32" s="302"/>
      <c r="CI32" s="302"/>
      <c r="CJ32" s="302"/>
      <c r="CK32" s="303"/>
      <c r="CL32" s="301"/>
      <c r="CM32" s="302"/>
      <c r="CN32" s="302"/>
      <c r="CO32" s="302"/>
      <c r="CP32" s="302"/>
      <c r="CQ32" s="302"/>
      <c r="CR32" s="302"/>
      <c r="CS32" s="302"/>
      <c r="CT32" s="302"/>
      <c r="CU32" s="303"/>
      <c r="CV32" s="301"/>
      <c r="CW32" s="302"/>
      <c r="CX32" s="302"/>
      <c r="CY32" s="302"/>
      <c r="CZ32" s="302"/>
      <c r="DA32" s="302"/>
      <c r="DB32" s="302"/>
      <c r="DC32" s="302"/>
      <c r="DD32" s="302"/>
      <c r="DE32" s="303"/>
      <c r="DF32" s="234"/>
      <c r="DG32" s="235"/>
      <c r="DH32" s="235"/>
      <c r="DI32" s="235"/>
      <c r="DJ32" s="235"/>
      <c r="DK32" s="235"/>
      <c r="DL32" s="235"/>
      <c r="DM32" s="235"/>
      <c r="DN32" s="235"/>
      <c r="DO32" s="235"/>
      <c r="DP32" s="235"/>
      <c r="DQ32" s="236"/>
      <c r="DR32" s="301"/>
      <c r="DS32" s="302"/>
      <c r="DT32" s="302"/>
      <c r="DU32" s="302"/>
      <c r="DV32" s="302"/>
      <c r="DW32" s="302"/>
      <c r="DX32" s="302"/>
      <c r="DY32" s="302"/>
      <c r="DZ32" s="302"/>
      <c r="EA32" s="303"/>
      <c r="EB32" s="301"/>
      <c r="EC32" s="302"/>
      <c r="ED32" s="302"/>
      <c r="EE32" s="302"/>
      <c r="EF32" s="302"/>
      <c r="EG32" s="302"/>
      <c r="EH32" s="302"/>
      <c r="EI32" s="302"/>
      <c r="EJ32" s="302"/>
      <c r="EK32" s="303"/>
      <c r="EL32" s="301"/>
      <c r="EM32" s="302"/>
      <c r="EN32" s="302"/>
      <c r="EO32" s="302"/>
      <c r="EP32" s="302"/>
      <c r="EQ32" s="302"/>
      <c r="ER32" s="302"/>
      <c r="ES32" s="302"/>
      <c r="ET32" s="302"/>
      <c r="EU32" s="302"/>
      <c r="EV32" s="302"/>
      <c r="EW32" s="302"/>
      <c r="EX32" s="302"/>
      <c r="EY32" s="302"/>
      <c r="EZ32" s="302"/>
      <c r="FA32" s="303"/>
      <c r="FB32" s="301"/>
      <c r="FC32" s="302"/>
      <c r="FD32" s="302"/>
      <c r="FE32" s="302"/>
      <c r="FF32" s="302"/>
      <c r="FG32" s="302"/>
      <c r="FH32" s="302"/>
      <c r="FI32" s="302"/>
      <c r="FJ32" s="302"/>
      <c r="FK32" s="303"/>
      <c r="FO32" s="1"/>
    </row>
  </sheetData>
  <sheetProtection algorithmName="SHA-512" hashValue="3noA04HGGleO8Y5KaRWqsw9efsUkC9DQNYyVF4OCP+kH0CQ3l3JFyi7JVINBqgxc60XVbahT/kcvdLSFITXg2g==" saltValue="AERDpvMDP38DSukcoCQl8Q==" spinCount="100000" sheet="1" objects="1" scenarios="1"/>
  <mergeCells count="335">
    <mergeCell ref="BB3:BI4"/>
    <mergeCell ref="BB12:BI12"/>
    <mergeCell ref="BB16:BI16"/>
    <mergeCell ref="BB25:BI25"/>
    <mergeCell ref="BB9:BI10"/>
    <mergeCell ref="BB22:BI23"/>
    <mergeCell ref="BB7:BI8"/>
    <mergeCell ref="BB21:BI21"/>
    <mergeCell ref="BB18:BI18"/>
    <mergeCell ref="BB19:BI19"/>
    <mergeCell ref="BB5:BI5"/>
    <mergeCell ref="BB6:BI6"/>
    <mergeCell ref="AS32:BA32"/>
    <mergeCell ref="AS30:BA31"/>
    <mergeCell ref="AS5:BA5"/>
    <mergeCell ref="AS6:BA6"/>
    <mergeCell ref="AS7:BA8"/>
    <mergeCell ref="AS9:BA10"/>
    <mergeCell ref="AS16:BA16"/>
    <mergeCell ref="B14:AR14"/>
    <mergeCell ref="B12:AR12"/>
    <mergeCell ref="B17:AR17"/>
    <mergeCell ref="B18:AR18"/>
    <mergeCell ref="B16:AR16"/>
    <mergeCell ref="AS13:BA13"/>
    <mergeCell ref="AS14:BA14"/>
    <mergeCell ref="B23:AR23"/>
    <mergeCell ref="B31:AR31"/>
    <mergeCell ref="B32:AR32"/>
    <mergeCell ref="B25:AR25"/>
    <mergeCell ref="A5:AR5"/>
    <mergeCell ref="B6:AR6"/>
    <mergeCell ref="B7:AR7"/>
    <mergeCell ref="B8:AR8"/>
    <mergeCell ref="B9:AR9"/>
    <mergeCell ref="B10:AR10"/>
    <mergeCell ref="BB32:BI32"/>
    <mergeCell ref="BB30:BI31"/>
    <mergeCell ref="BB26:BI26"/>
    <mergeCell ref="BB29:BI29"/>
    <mergeCell ref="BB28:BI28"/>
    <mergeCell ref="BB27:BI27"/>
    <mergeCell ref="AS27:BA27"/>
    <mergeCell ref="B15:AR15"/>
    <mergeCell ref="AS29:BA29"/>
    <mergeCell ref="AS21:BA21"/>
    <mergeCell ref="AS24:BA24"/>
    <mergeCell ref="AS22:BA23"/>
    <mergeCell ref="AS28:BA28"/>
    <mergeCell ref="AS26:BA26"/>
    <mergeCell ref="B20:AR20"/>
    <mergeCell ref="B21:AR21"/>
    <mergeCell ref="B24:AR24"/>
    <mergeCell ref="B19:AR19"/>
    <mergeCell ref="B22:AR22"/>
    <mergeCell ref="B30:AR30"/>
    <mergeCell ref="B26:AR26"/>
    <mergeCell ref="B27:AR27"/>
    <mergeCell ref="B28:AR28"/>
    <mergeCell ref="B29:AR29"/>
    <mergeCell ref="CL20:CU20"/>
    <mergeCell ref="AS18:BA18"/>
    <mergeCell ref="AS19:BA19"/>
    <mergeCell ref="BB20:BI20"/>
    <mergeCell ref="BJ28:BS28"/>
    <mergeCell ref="BT28:CC28"/>
    <mergeCell ref="BT27:CC27"/>
    <mergeCell ref="CL29:CU29"/>
    <mergeCell ref="CV11:DE11"/>
    <mergeCell ref="CV12:DE12"/>
    <mergeCell ref="CV13:DE13"/>
    <mergeCell ref="CV14:DE14"/>
    <mergeCell ref="BB15:BI15"/>
    <mergeCell ref="BB17:BI17"/>
    <mergeCell ref="BB24:BI24"/>
    <mergeCell ref="AS20:BA20"/>
    <mergeCell ref="AS25:BA25"/>
    <mergeCell ref="CL13:CU13"/>
    <mergeCell ref="AS12:BA12"/>
    <mergeCell ref="CV18:DE18"/>
    <mergeCell ref="CV15:DE15"/>
    <mergeCell ref="CV16:DE16"/>
    <mergeCell ref="CV17:DE17"/>
    <mergeCell ref="CL14:CU14"/>
    <mergeCell ref="B11:AR11"/>
    <mergeCell ref="B13:AR13"/>
    <mergeCell ref="BT14:CC14"/>
    <mergeCell ref="BT24:CC24"/>
    <mergeCell ref="BT25:CC25"/>
    <mergeCell ref="AS11:BA11"/>
    <mergeCell ref="AS15:BA15"/>
    <mergeCell ref="AS17:BA17"/>
    <mergeCell ref="BB14:BI14"/>
    <mergeCell ref="BB11:BI11"/>
    <mergeCell ref="BB13:BI13"/>
    <mergeCell ref="BJ16:BS16"/>
    <mergeCell ref="BJ17:BS17"/>
    <mergeCell ref="BJ18:BS18"/>
    <mergeCell ref="BT15:CC15"/>
    <mergeCell ref="BT18:CC18"/>
    <mergeCell ref="BT16:CC16"/>
    <mergeCell ref="BT17:CC17"/>
    <mergeCell ref="BJ32:BS32"/>
    <mergeCell ref="BT4:CC4"/>
    <mergeCell ref="BT5:CC5"/>
    <mergeCell ref="BT6:CC6"/>
    <mergeCell ref="BT11:CC11"/>
    <mergeCell ref="BT12:CC12"/>
    <mergeCell ref="BT13:CC13"/>
    <mergeCell ref="BJ26:BS26"/>
    <mergeCell ref="BT26:CC26"/>
    <mergeCell ref="BJ24:BS24"/>
    <mergeCell ref="BJ30:BS31"/>
    <mergeCell ref="BJ19:BS19"/>
    <mergeCell ref="BJ20:BS20"/>
    <mergeCell ref="BT19:CC19"/>
    <mergeCell ref="BT20:CC20"/>
    <mergeCell ref="BT32:CC32"/>
    <mergeCell ref="BT29:CC29"/>
    <mergeCell ref="BT30:CC31"/>
    <mergeCell ref="BJ29:BS29"/>
    <mergeCell ref="BJ14:BS14"/>
    <mergeCell ref="BJ15:BS15"/>
    <mergeCell ref="BT21:CC21"/>
    <mergeCell ref="CL24:CU24"/>
    <mergeCell ref="BJ25:BS25"/>
    <mergeCell ref="BJ21:BS21"/>
    <mergeCell ref="DF21:DQ21"/>
    <mergeCell ref="CV30:DE31"/>
    <mergeCell ref="CL26:CU26"/>
    <mergeCell ref="CV29:DE29"/>
    <mergeCell ref="CV28:DE28"/>
    <mergeCell ref="DF25:DQ25"/>
    <mergeCell ref="DF26:DQ26"/>
    <mergeCell ref="CV27:DE27"/>
    <mergeCell ref="DF22:DQ23"/>
    <mergeCell ref="CL25:CU25"/>
    <mergeCell ref="CV24:DE24"/>
    <mergeCell ref="CV25:DE25"/>
    <mergeCell ref="CV26:DE26"/>
    <mergeCell ref="DF27:DQ27"/>
    <mergeCell ref="CL27:CU27"/>
    <mergeCell ref="CL21:CU21"/>
    <mergeCell ref="CD22:CK23"/>
    <mergeCell ref="CV32:DE32"/>
    <mergeCell ref="CV19:DE19"/>
    <mergeCell ref="CV20:DE20"/>
    <mergeCell ref="CV21:DE21"/>
    <mergeCell ref="DF19:DQ19"/>
    <mergeCell ref="B1:FJ1"/>
    <mergeCell ref="BJ4:BS4"/>
    <mergeCell ref="BJ5:BS5"/>
    <mergeCell ref="BJ6:BS6"/>
    <mergeCell ref="DF3:FK3"/>
    <mergeCell ref="CL6:CU6"/>
    <mergeCell ref="A3:AR4"/>
    <mergeCell ref="AS3:BA4"/>
    <mergeCell ref="CV4:DE4"/>
    <mergeCell ref="CV5:DE5"/>
    <mergeCell ref="BJ3:DE3"/>
    <mergeCell ref="BJ11:BS11"/>
    <mergeCell ref="BJ12:BS12"/>
    <mergeCell ref="BJ13:BS13"/>
    <mergeCell ref="CL11:CU11"/>
    <mergeCell ref="CL12:CU12"/>
    <mergeCell ref="CV6:DE6"/>
    <mergeCell ref="CD11:CK11"/>
    <mergeCell ref="EB5:EK5"/>
    <mergeCell ref="CL15:CU15"/>
    <mergeCell ref="CL16:CU16"/>
    <mergeCell ref="CL17:CU17"/>
    <mergeCell ref="CL32:CU32"/>
    <mergeCell ref="CL30:CU31"/>
    <mergeCell ref="CD13:CK13"/>
    <mergeCell ref="CD14:CK14"/>
    <mergeCell ref="CD19:CK19"/>
    <mergeCell ref="CD12:CK12"/>
    <mergeCell ref="CD32:CK32"/>
    <mergeCell ref="CD30:CK31"/>
    <mergeCell ref="CD20:CK20"/>
    <mergeCell ref="CD24:CK24"/>
    <mergeCell ref="CD25:CK25"/>
    <mergeCell ref="CD26:CK26"/>
    <mergeCell ref="CD27:CK27"/>
    <mergeCell ref="CD28:CK28"/>
    <mergeCell ref="CD29:CK29"/>
    <mergeCell ref="CD21:CK21"/>
    <mergeCell ref="CD15:CK15"/>
    <mergeCell ref="CD16:CK16"/>
    <mergeCell ref="CD17:CK17"/>
    <mergeCell ref="CD18:CK18"/>
    <mergeCell ref="CL28:CU28"/>
    <mergeCell ref="CL18:CU18"/>
    <mergeCell ref="CL19:CU19"/>
    <mergeCell ref="DF13:DQ13"/>
    <mergeCell ref="DF14:DQ14"/>
    <mergeCell ref="DR11:EA11"/>
    <mergeCell ref="EB11:EK11"/>
    <mergeCell ref="DR12:EA12"/>
    <mergeCell ref="EB12:EK12"/>
    <mergeCell ref="DF11:DQ11"/>
    <mergeCell ref="DF12:DQ12"/>
    <mergeCell ref="DR13:EA13"/>
    <mergeCell ref="EB13:EK13"/>
    <mergeCell ref="DR14:EA14"/>
    <mergeCell ref="EB14:EK14"/>
    <mergeCell ref="DR15:EA15"/>
    <mergeCell ref="EB15:EK15"/>
    <mergeCell ref="DR16:EA16"/>
    <mergeCell ref="EB16:EK16"/>
    <mergeCell ref="DF15:DQ15"/>
    <mergeCell ref="DF16:DQ16"/>
    <mergeCell ref="DR17:EA17"/>
    <mergeCell ref="EB17:EK17"/>
    <mergeCell ref="DR18:EA18"/>
    <mergeCell ref="EB18:EK18"/>
    <mergeCell ref="DF17:DQ17"/>
    <mergeCell ref="DF18:DQ18"/>
    <mergeCell ref="DF32:DQ32"/>
    <mergeCell ref="DF30:DQ31"/>
    <mergeCell ref="DF28:DQ28"/>
    <mergeCell ref="DF29:DQ29"/>
    <mergeCell ref="DF24:DQ24"/>
    <mergeCell ref="DR28:EA28"/>
    <mergeCell ref="EB28:EK28"/>
    <mergeCell ref="DR24:EA24"/>
    <mergeCell ref="EB24:EK24"/>
    <mergeCell ref="DR21:EA21"/>
    <mergeCell ref="EB21:EK21"/>
    <mergeCell ref="DR26:EA26"/>
    <mergeCell ref="EB26:EK26"/>
    <mergeCell ref="DR19:EA19"/>
    <mergeCell ref="DR20:EA20"/>
    <mergeCell ref="EB20:EK20"/>
    <mergeCell ref="CD4:CK4"/>
    <mergeCell ref="CD5:CK5"/>
    <mergeCell ref="CD6:CK6"/>
    <mergeCell ref="FB4:FK4"/>
    <mergeCell ref="FB5:FK5"/>
    <mergeCell ref="FB6:FK6"/>
    <mergeCell ref="DR4:EA4"/>
    <mergeCell ref="EB4:EK4"/>
    <mergeCell ref="DF4:DQ4"/>
    <mergeCell ref="CL4:CU4"/>
    <mergeCell ref="EB6:EK6"/>
    <mergeCell ref="DF5:DQ5"/>
    <mergeCell ref="DF6:DQ6"/>
    <mergeCell ref="DR5:EA5"/>
    <mergeCell ref="DR6:EA6"/>
    <mergeCell ref="CL5:CU5"/>
    <mergeCell ref="EL4:FA4"/>
    <mergeCell ref="EL5:FA5"/>
    <mergeCell ref="EL6:FA6"/>
    <mergeCell ref="FB25:FK25"/>
    <mergeCell ref="FB26:FK26"/>
    <mergeCell ref="FB21:FK21"/>
    <mergeCell ref="FB24:FK24"/>
    <mergeCell ref="EB27:EK27"/>
    <mergeCell ref="EL27:FA27"/>
    <mergeCell ref="DR25:EA25"/>
    <mergeCell ref="EB25:EK25"/>
    <mergeCell ref="FB32:FK32"/>
    <mergeCell ref="FB27:FK27"/>
    <mergeCell ref="EL28:FA28"/>
    <mergeCell ref="FB28:FK28"/>
    <mergeCell ref="FB29:FK29"/>
    <mergeCell ref="FB30:FK31"/>
    <mergeCell ref="FB22:FK23"/>
    <mergeCell ref="EL25:FA25"/>
    <mergeCell ref="EL26:FA26"/>
    <mergeCell ref="DR32:EA32"/>
    <mergeCell ref="EB32:EK32"/>
    <mergeCell ref="DR30:EA31"/>
    <mergeCell ref="EB30:EK31"/>
    <mergeCell ref="DR29:EA29"/>
    <mergeCell ref="EB29:EK29"/>
    <mergeCell ref="DR27:EA27"/>
    <mergeCell ref="EL15:FA15"/>
    <mergeCell ref="EL16:FA16"/>
    <mergeCell ref="EL17:FA17"/>
    <mergeCell ref="EL18:FA18"/>
    <mergeCell ref="EL11:FA11"/>
    <mergeCell ref="EL12:FA12"/>
    <mergeCell ref="EL13:FA13"/>
    <mergeCell ref="EL14:FA14"/>
    <mergeCell ref="EL24:FA24"/>
    <mergeCell ref="EL21:FA21"/>
    <mergeCell ref="FB19:FK19"/>
    <mergeCell ref="FB15:FK15"/>
    <mergeCell ref="FB16:FK16"/>
    <mergeCell ref="EL32:FA32"/>
    <mergeCell ref="BJ7:BS8"/>
    <mergeCell ref="BT7:CC8"/>
    <mergeCell ref="CL7:CU8"/>
    <mergeCell ref="CV7:DE8"/>
    <mergeCell ref="DR7:EA8"/>
    <mergeCell ref="EB7:EK8"/>
    <mergeCell ref="BJ27:BS27"/>
    <mergeCell ref="EL29:FA29"/>
    <mergeCell ref="EL30:FA31"/>
    <mergeCell ref="EL7:FA8"/>
    <mergeCell ref="BJ22:BS23"/>
    <mergeCell ref="BT22:CC23"/>
    <mergeCell ref="CL22:CU23"/>
    <mergeCell ref="CV22:DE23"/>
    <mergeCell ref="DR22:EA23"/>
    <mergeCell ref="EB22:EK23"/>
    <mergeCell ref="EL22:FA23"/>
    <mergeCell ref="EL19:FA19"/>
    <mergeCell ref="EL20:FA20"/>
    <mergeCell ref="DF20:DQ20"/>
    <mergeCell ref="FB20:FK20"/>
    <mergeCell ref="EB19:EK19"/>
    <mergeCell ref="FO1:FO2"/>
    <mergeCell ref="FO9:FO10"/>
    <mergeCell ref="FO19:FO20"/>
    <mergeCell ref="FB7:FK8"/>
    <mergeCell ref="BJ9:BS10"/>
    <mergeCell ref="BT9:CC10"/>
    <mergeCell ref="CL9:CU10"/>
    <mergeCell ref="CV9:DE10"/>
    <mergeCell ref="DR9:EA10"/>
    <mergeCell ref="EB9:EK10"/>
    <mergeCell ref="CD7:CK8"/>
    <mergeCell ref="EL9:FA10"/>
    <mergeCell ref="FB9:FK10"/>
    <mergeCell ref="DF7:DQ8"/>
    <mergeCell ref="CD9:CK10"/>
    <mergeCell ref="DF9:DQ10"/>
    <mergeCell ref="FB17:FK17"/>
    <mergeCell ref="FB18:FK18"/>
    <mergeCell ref="FB11:FK11"/>
    <mergeCell ref="FB12:FK12"/>
    <mergeCell ref="FB13:FK13"/>
    <mergeCell ref="FB14:FK14"/>
  </mergeCells>
  <phoneticPr fontId="7" type="noConversion"/>
  <hyperlinks>
    <hyperlink ref="FO1:FO2" location="ПРОВЕРКА!B444" display="Количество ошибок в разделе 6"/>
  </hyperlink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30"/>
  <sheetViews>
    <sheetView view="pageBreakPreview" topLeftCell="A10" zoomScale="118" zoomScaleNormal="100" zoomScaleSheetLayoutView="118" workbookViewId="0">
      <selection activeCell="DH26" sqref="DH26:EZ26"/>
    </sheetView>
  </sheetViews>
  <sheetFormatPr defaultColWidth="0.85546875" defaultRowHeight="12.75" x14ac:dyDescent="0.2"/>
  <cols>
    <col min="1" max="164" width="0.85546875" style="1"/>
    <col min="165" max="165" width="18.85546875" style="1" customWidth="1"/>
    <col min="166" max="16384" width="0.85546875" style="1"/>
  </cols>
  <sheetData>
    <row r="1" spans="1:165" ht="16.5" customHeight="1" x14ac:dyDescent="0.25">
      <c r="B1" s="253" t="s">
        <v>343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3"/>
      <c r="EN1" s="253"/>
      <c r="EO1" s="253"/>
      <c r="EP1" s="253"/>
      <c r="EQ1" s="253"/>
      <c r="ER1" s="253"/>
      <c r="ES1" s="253"/>
      <c r="ET1" s="253"/>
      <c r="EU1" s="253"/>
      <c r="EV1" s="253"/>
      <c r="EW1" s="253"/>
      <c r="EX1" s="253"/>
      <c r="EY1" s="253"/>
      <c r="EZ1" s="253"/>
      <c r="FA1" s="253"/>
      <c r="FB1" s="253"/>
      <c r="FC1" s="253"/>
      <c r="FD1" s="253"/>
      <c r="FI1" s="227" t="s">
        <v>2424</v>
      </c>
    </row>
    <row r="2" spans="1:165" ht="9" customHeight="1" x14ac:dyDescent="0.2">
      <c r="EY2" s="28"/>
      <c r="FI2" s="227"/>
    </row>
    <row r="3" spans="1:165" s="23" customFormat="1" ht="12" customHeight="1" x14ac:dyDescent="0.2">
      <c r="A3" s="247" t="s">
        <v>48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9"/>
      <c r="AP3" s="255" t="s">
        <v>65</v>
      </c>
      <c r="AQ3" s="256"/>
      <c r="AR3" s="256"/>
      <c r="AS3" s="256"/>
      <c r="AT3" s="256"/>
      <c r="AU3" s="256"/>
      <c r="AV3" s="256"/>
      <c r="AW3" s="256"/>
      <c r="AX3" s="256"/>
      <c r="AY3" s="257"/>
      <c r="AZ3" s="255" t="s">
        <v>367</v>
      </c>
      <c r="BA3" s="256"/>
      <c r="BB3" s="256"/>
      <c r="BC3" s="256"/>
      <c r="BD3" s="256"/>
      <c r="BE3" s="256"/>
      <c r="BF3" s="256"/>
      <c r="BG3" s="256"/>
      <c r="BH3" s="256"/>
      <c r="BI3" s="256"/>
      <c r="BJ3" s="256"/>
      <c r="BK3" s="257"/>
      <c r="BL3" s="368" t="s">
        <v>109</v>
      </c>
      <c r="BM3" s="368"/>
      <c r="BN3" s="368"/>
      <c r="BO3" s="368"/>
      <c r="BP3" s="368"/>
      <c r="BQ3" s="368"/>
      <c r="BR3" s="368"/>
      <c r="BS3" s="368"/>
      <c r="BT3" s="368"/>
      <c r="BU3" s="368"/>
      <c r="BV3" s="368"/>
      <c r="BW3" s="368"/>
      <c r="BX3" s="368"/>
      <c r="BY3" s="368"/>
      <c r="BZ3" s="368"/>
      <c r="CA3" s="368"/>
      <c r="CB3" s="368"/>
      <c r="CC3" s="368"/>
      <c r="CD3" s="368"/>
      <c r="CE3" s="368"/>
      <c r="CF3" s="368"/>
      <c r="CG3" s="368"/>
      <c r="CH3" s="368"/>
      <c r="CI3" s="368"/>
      <c r="CJ3" s="368"/>
      <c r="CK3" s="368"/>
      <c r="CL3" s="368"/>
      <c r="CM3" s="368"/>
      <c r="CN3" s="368"/>
      <c r="CO3" s="368"/>
      <c r="CP3" s="368"/>
      <c r="CQ3" s="368"/>
      <c r="CR3" s="368"/>
      <c r="CS3" s="368"/>
      <c r="CT3" s="368"/>
      <c r="CU3" s="368"/>
      <c r="CV3" s="368"/>
      <c r="CW3" s="368"/>
      <c r="CX3" s="368"/>
      <c r="CY3" s="368"/>
      <c r="CZ3" s="368"/>
      <c r="DA3" s="368"/>
      <c r="DB3" s="368"/>
      <c r="DC3" s="368"/>
      <c r="DD3" s="368"/>
      <c r="DE3" s="368"/>
      <c r="DF3" s="368"/>
      <c r="DG3" s="368"/>
      <c r="DH3" s="368"/>
      <c r="DI3" s="368"/>
      <c r="DJ3" s="368"/>
      <c r="DK3" s="368"/>
      <c r="DL3" s="368"/>
      <c r="DM3" s="368"/>
      <c r="DN3" s="368"/>
      <c r="DO3" s="368"/>
      <c r="DP3" s="368"/>
      <c r="DQ3" s="368"/>
      <c r="DR3" s="368"/>
      <c r="DS3" s="368"/>
      <c r="DT3" s="368"/>
      <c r="DU3" s="368"/>
      <c r="DV3" s="368"/>
      <c r="DW3" s="368"/>
      <c r="DX3" s="368"/>
      <c r="DY3" s="368"/>
      <c r="DZ3" s="368"/>
      <c r="EA3" s="368"/>
      <c r="EB3" s="368"/>
      <c r="EC3" s="368"/>
      <c r="ED3" s="368"/>
      <c r="EE3" s="368"/>
      <c r="EF3" s="368"/>
      <c r="EG3" s="368"/>
      <c r="EH3" s="368"/>
      <c r="EI3" s="368"/>
      <c r="EJ3" s="368"/>
      <c r="EK3" s="368"/>
      <c r="EL3" s="368"/>
      <c r="EM3" s="368"/>
      <c r="EN3" s="368"/>
      <c r="EO3" s="368"/>
      <c r="EP3" s="368"/>
      <c r="EQ3" s="368"/>
      <c r="ER3" s="368"/>
      <c r="ES3" s="368"/>
      <c r="ET3" s="368"/>
      <c r="EU3" s="368"/>
      <c r="EV3" s="368"/>
      <c r="EW3" s="368"/>
      <c r="EX3" s="368"/>
      <c r="EY3" s="368"/>
      <c r="EZ3" s="368"/>
      <c r="FA3" s="368"/>
      <c r="FB3" s="368"/>
      <c r="FC3" s="368"/>
      <c r="FD3" s="368"/>
      <c r="FE3" s="369"/>
      <c r="FI3" s="138">
        <f>ПРОВЕРКА!B821</f>
        <v>0</v>
      </c>
    </row>
    <row r="4" spans="1:165" s="23" customFormat="1" ht="12" customHeight="1" x14ac:dyDescent="0.2">
      <c r="A4" s="352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4"/>
      <c r="AP4" s="364"/>
      <c r="AQ4" s="365"/>
      <c r="AR4" s="365"/>
      <c r="AS4" s="365"/>
      <c r="AT4" s="365"/>
      <c r="AU4" s="365"/>
      <c r="AV4" s="365"/>
      <c r="AW4" s="365"/>
      <c r="AX4" s="365"/>
      <c r="AY4" s="366"/>
      <c r="AZ4" s="364"/>
      <c r="BA4" s="365"/>
      <c r="BB4" s="365"/>
      <c r="BC4" s="365"/>
      <c r="BD4" s="365"/>
      <c r="BE4" s="365"/>
      <c r="BF4" s="365"/>
      <c r="BG4" s="365"/>
      <c r="BH4" s="365"/>
      <c r="BI4" s="365"/>
      <c r="BJ4" s="365"/>
      <c r="BK4" s="366"/>
      <c r="BL4" s="341" t="s">
        <v>788</v>
      </c>
      <c r="BM4" s="342"/>
      <c r="BN4" s="342"/>
      <c r="BO4" s="342"/>
      <c r="BP4" s="342"/>
      <c r="BQ4" s="342"/>
      <c r="BR4" s="342"/>
      <c r="BS4" s="342"/>
      <c r="BT4" s="342"/>
      <c r="BU4" s="342"/>
      <c r="BV4" s="342"/>
      <c r="BW4" s="342"/>
      <c r="BX4" s="342"/>
      <c r="BY4" s="342"/>
      <c r="BZ4" s="342"/>
      <c r="CA4" s="342"/>
      <c r="CB4" s="342"/>
      <c r="CC4" s="342"/>
      <c r="CD4" s="342"/>
      <c r="CE4" s="342"/>
      <c r="CF4" s="342"/>
      <c r="CG4" s="342"/>
      <c r="CH4" s="342"/>
      <c r="CI4" s="342"/>
      <c r="CJ4" s="342"/>
      <c r="CK4" s="342"/>
      <c r="CL4" s="342"/>
      <c r="CM4" s="342"/>
      <c r="CN4" s="342"/>
      <c r="CO4" s="342"/>
      <c r="CP4" s="342"/>
      <c r="CQ4" s="342"/>
      <c r="CR4" s="342"/>
      <c r="CS4" s="342"/>
      <c r="CT4" s="342"/>
      <c r="CU4" s="342"/>
      <c r="CV4" s="342"/>
      <c r="CW4" s="342"/>
      <c r="CX4" s="342"/>
      <c r="CY4" s="342"/>
      <c r="CZ4" s="342"/>
      <c r="DA4" s="342"/>
      <c r="DB4" s="342"/>
      <c r="DC4" s="342"/>
      <c r="DD4" s="342"/>
      <c r="DE4" s="342"/>
      <c r="DF4" s="342"/>
      <c r="DG4" s="342"/>
      <c r="DH4" s="342"/>
      <c r="DI4" s="342"/>
      <c r="DJ4" s="342"/>
      <c r="DK4" s="342"/>
      <c r="DL4" s="342"/>
      <c r="DM4" s="342"/>
      <c r="DN4" s="342"/>
      <c r="DO4" s="342"/>
      <c r="DP4" s="342"/>
      <c r="DQ4" s="342"/>
      <c r="DR4" s="342"/>
      <c r="DS4" s="342"/>
      <c r="DT4" s="342"/>
      <c r="DU4" s="342"/>
      <c r="DV4" s="342"/>
      <c r="DW4" s="342"/>
      <c r="DX4" s="342"/>
      <c r="DY4" s="342"/>
      <c r="DZ4" s="342"/>
      <c r="EA4" s="342"/>
      <c r="EB4" s="342"/>
      <c r="EC4" s="342"/>
      <c r="ED4" s="342"/>
      <c r="EE4" s="342"/>
      <c r="EF4" s="342"/>
      <c r="EG4" s="342"/>
      <c r="EH4" s="342"/>
      <c r="EI4" s="342"/>
      <c r="EJ4" s="342"/>
      <c r="EK4" s="342"/>
      <c r="EL4" s="342"/>
      <c r="EM4" s="342"/>
      <c r="EN4" s="342"/>
      <c r="EO4" s="342"/>
      <c r="EP4" s="342"/>
      <c r="EQ4" s="342"/>
      <c r="ER4" s="342"/>
      <c r="ES4" s="342"/>
      <c r="ET4" s="342"/>
      <c r="EU4" s="342"/>
      <c r="EV4" s="342"/>
      <c r="EW4" s="342"/>
      <c r="EX4" s="342"/>
      <c r="EY4" s="342"/>
      <c r="EZ4" s="342"/>
      <c r="FA4" s="342"/>
      <c r="FB4" s="342"/>
      <c r="FC4" s="342"/>
      <c r="FD4" s="342"/>
      <c r="FE4" s="343"/>
      <c r="FI4" s="49"/>
    </row>
    <row r="5" spans="1:165" ht="25.5" customHeight="1" x14ac:dyDescent="0.2">
      <c r="A5" s="355"/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7"/>
      <c r="AP5" s="258"/>
      <c r="AQ5" s="259"/>
      <c r="AR5" s="259"/>
      <c r="AS5" s="259"/>
      <c r="AT5" s="259"/>
      <c r="AU5" s="259"/>
      <c r="AV5" s="259"/>
      <c r="AW5" s="259"/>
      <c r="AX5" s="259"/>
      <c r="AY5" s="260"/>
      <c r="AZ5" s="258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60"/>
      <c r="BL5" s="245">
        <v>0</v>
      </c>
      <c r="BM5" s="245"/>
      <c r="BN5" s="245"/>
      <c r="BO5" s="245"/>
      <c r="BP5" s="245"/>
      <c r="BQ5" s="245"/>
      <c r="BR5" s="245"/>
      <c r="BS5" s="245"/>
      <c r="BT5" s="246"/>
      <c r="BU5" s="244">
        <v>1</v>
      </c>
      <c r="BV5" s="245"/>
      <c r="BW5" s="245"/>
      <c r="BX5" s="245"/>
      <c r="BY5" s="245"/>
      <c r="BZ5" s="245"/>
      <c r="CA5" s="245"/>
      <c r="CB5" s="245"/>
      <c r="CC5" s="245"/>
      <c r="CD5" s="245"/>
      <c r="CE5" s="246"/>
      <c r="CF5" s="367">
        <v>2</v>
      </c>
      <c r="CG5" s="367"/>
      <c r="CH5" s="367"/>
      <c r="CI5" s="367"/>
      <c r="CJ5" s="367"/>
      <c r="CK5" s="367"/>
      <c r="CL5" s="367"/>
      <c r="CM5" s="367"/>
      <c r="CN5" s="367"/>
      <c r="CO5" s="367"/>
      <c r="CP5" s="367"/>
      <c r="CQ5" s="367"/>
      <c r="CR5" s="367"/>
      <c r="CS5" s="367">
        <v>3</v>
      </c>
      <c r="CT5" s="367"/>
      <c r="CU5" s="367"/>
      <c r="CV5" s="367"/>
      <c r="CW5" s="367"/>
      <c r="CX5" s="367"/>
      <c r="CY5" s="367"/>
      <c r="CZ5" s="367"/>
      <c r="DA5" s="367"/>
      <c r="DB5" s="367"/>
      <c r="DC5" s="367"/>
      <c r="DD5" s="367"/>
      <c r="DE5" s="367"/>
      <c r="DF5" s="367">
        <v>4</v>
      </c>
      <c r="DG5" s="367"/>
      <c r="DH5" s="367"/>
      <c r="DI5" s="367"/>
      <c r="DJ5" s="367"/>
      <c r="DK5" s="367"/>
      <c r="DL5" s="367"/>
      <c r="DM5" s="367"/>
      <c r="DN5" s="367"/>
      <c r="DO5" s="367"/>
      <c r="DP5" s="367"/>
      <c r="DQ5" s="367"/>
      <c r="DR5" s="367"/>
      <c r="DS5" s="367">
        <v>5</v>
      </c>
      <c r="DT5" s="367"/>
      <c r="DU5" s="367"/>
      <c r="DV5" s="367"/>
      <c r="DW5" s="367"/>
      <c r="DX5" s="367"/>
      <c r="DY5" s="367"/>
      <c r="DZ5" s="367"/>
      <c r="EA5" s="367"/>
      <c r="EB5" s="367"/>
      <c r="EC5" s="367"/>
      <c r="ED5" s="367"/>
      <c r="EE5" s="367"/>
      <c r="EF5" s="367">
        <v>6</v>
      </c>
      <c r="EG5" s="367"/>
      <c r="EH5" s="367"/>
      <c r="EI5" s="367"/>
      <c r="EJ5" s="367"/>
      <c r="EK5" s="367"/>
      <c r="EL5" s="367"/>
      <c r="EM5" s="367"/>
      <c r="EN5" s="367"/>
      <c r="EO5" s="367"/>
      <c r="EP5" s="367"/>
      <c r="EQ5" s="367"/>
      <c r="ER5" s="367"/>
      <c r="ES5" s="367" t="s">
        <v>122</v>
      </c>
      <c r="ET5" s="367"/>
      <c r="EU5" s="367"/>
      <c r="EV5" s="367"/>
      <c r="EW5" s="367"/>
      <c r="EX5" s="367"/>
      <c r="EY5" s="367"/>
      <c r="EZ5" s="367"/>
      <c r="FA5" s="367"/>
      <c r="FB5" s="367"/>
      <c r="FC5" s="367"/>
      <c r="FD5" s="367"/>
      <c r="FE5" s="367"/>
    </row>
    <row r="6" spans="1:165" s="49" customFormat="1" ht="13.5" customHeight="1" x14ac:dyDescent="0.2">
      <c r="A6" s="231">
        <v>1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3"/>
      <c r="AP6" s="345">
        <v>2</v>
      </c>
      <c r="AQ6" s="345"/>
      <c r="AR6" s="345"/>
      <c r="AS6" s="345"/>
      <c r="AT6" s="345"/>
      <c r="AU6" s="345"/>
      <c r="AV6" s="345"/>
      <c r="AW6" s="345"/>
      <c r="AX6" s="345"/>
      <c r="AY6" s="345"/>
      <c r="AZ6" s="345">
        <v>3</v>
      </c>
      <c r="BA6" s="345"/>
      <c r="BB6" s="345"/>
      <c r="BC6" s="345"/>
      <c r="BD6" s="345"/>
      <c r="BE6" s="345"/>
      <c r="BF6" s="345"/>
      <c r="BG6" s="345"/>
      <c r="BH6" s="345"/>
      <c r="BI6" s="345"/>
      <c r="BJ6" s="345"/>
      <c r="BK6" s="345"/>
      <c r="BL6" s="232">
        <v>4</v>
      </c>
      <c r="BM6" s="232"/>
      <c r="BN6" s="232"/>
      <c r="BO6" s="232"/>
      <c r="BP6" s="232"/>
      <c r="BQ6" s="232"/>
      <c r="BR6" s="232"/>
      <c r="BS6" s="232"/>
      <c r="BT6" s="233"/>
      <c r="BU6" s="231">
        <v>5</v>
      </c>
      <c r="BV6" s="232"/>
      <c r="BW6" s="232"/>
      <c r="BX6" s="232"/>
      <c r="BY6" s="232"/>
      <c r="BZ6" s="232"/>
      <c r="CA6" s="232"/>
      <c r="CB6" s="232"/>
      <c r="CC6" s="232"/>
      <c r="CD6" s="232"/>
      <c r="CE6" s="233"/>
      <c r="CF6" s="345">
        <v>6</v>
      </c>
      <c r="CG6" s="345"/>
      <c r="CH6" s="345"/>
      <c r="CI6" s="345"/>
      <c r="CJ6" s="345"/>
      <c r="CK6" s="345"/>
      <c r="CL6" s="345"/>
      <c r="CM6" s="345"/>
      <c r="CN6" s="345"/>
      <c r="CO6" s="345"/>
      <c r="CP6" s="345"/>
      <c r="CQ6" s="345"/>
      <c r="CR6" s="345"/>
      <c r="CS6" s="345">
        <v>7</v>
      </c>
      <c r="CT6" s="345"/>
      <c r="CU6" s="345"/>
      <c r="CV6" s="345"/>
      <c r="CW6" s="345"/>
      <c r="CX6" s="345"/>
      <c r="CY6" s="345"/>
      <c r="CZ6" s="345"/>
      <c r="DA6" s="345"/>
      <c r="DB6" s="345"/>
      <c r="DC6" s="345"/>
      <c r="DD6" s="345"/>
      <c r="DE6" s="345"/>
      <c r="DF6" s="345">
        <v>8</v>
      </c>
      <c r="DG6" s="345"/>
      <c r="DH6" s="345"/>
      <c r="DI6" s="345"/>
      <c r="DJ6" s="345"/>
      <c r="DK6" s="345"/>
      <c r="DL6" s="345"/>
      <c r="DM6" s="345"/>
      <c r="DN6" s="345"/>
      <c r="DO6" s="345"/>
      <c r="DP6" s="345"/>
      <c r="DQ6" s="345"/>
      <c r="DR6" s="345"/>
      <c r="DS6" s="345">
        <v>9</v>
      </c>
      <c r="DT6" s="345"/>
      <c r="DU6" s="345"/>
      <c r="DV6" s="345"/>
      <c r="DW6" s="345"/>
      <c r="DX6" s="345"/>
      <c r="DY6" s="345"/>
      <c r="DZ6" s="345"/>
      <c r="EA6" s="345"/>
      <c r="EB6" s="345"/>
      <c r="EC6" s="345"/>
      <c r="ED6" s="345"/>
      <c r="EE6" s="345"/>
      <c r="EF6" s="345">
        <v>10</v>
      </c>
      <c r="EG6" s="345"/>
      <c r="EH6" s="345"/>
      <c r="EI6" s="345"/>
      <c r="EJ6" s="345"/>
      <c r="EK6" s="345"/>
      <c r="EL6" s="345"/>
      <c r="EM6" s="345"/>
      <c r="EN6" s="345"/>
      <c r="EO6" s="345"/>
      <c r="EP6" s="345"/>
      <c r="EQ6" s="345"/>
      <c r="ER6" s="345"/>
      <c r="ES6" s="345">
        <v>11</v>
      </c>
      <c r="ET6" s="345"/>
      <c r="EU6" s="345"/>
      <c r="EV6" s="345"/>
      <c r="EW6" s="345"/>
      <c r="EX6" s="345"/>
      <c r="EY6" s="345"/>
      <c r="EZ6" s="345"/>
      <c r="FA6" s="345"/>
      <c r="FB6" s="345"/>
      <c r="FC6" s="345"/>
      <c r="FD6" s="345"/>
      <c r="FE6" s="345"/>
      <c r="FI6" s="1"/>
    </row>
    <row r="7" spans="1:165" ht="12" customHeight="1" x14ac:dyDescent="0.2">
      <c r="A7" s="47"/>
      <c r="B7" s="239" t="s">
        <v>135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40"/>
      <c r="AP7" s="349" t="s">
        <v>344</v>
      </c>
      <c r="AQ7" s="349"/>
      <c r="AR7" s="349"/>
      <c r="AS7" s="349"/>
      <c r="AT7" s="349"/>
      <c r="AU7" s="349"/>
      <c r="AV7" s="349"/>
      <c r="AW7" s="349"/>
      <c r="AX7" s="349"/>
      <c r="AY7" s="349"/>
      <c r="AZ7" s="344">
        <v>91</v>
      </c>
      <c r="BA7" s="344"/>
      <c r="BB7" s="344"/>
      <c r="BC7" s="344"/>
      <c r="BD7" s="344"/>
      <c r="BE7" s="344"/>
      <c r="BF7" s="344"/>
      <c r="BG7" s="344"/>
      <c r="BH7" s="344"/>
      <c r="BI7" s="344"/>
      <c r="BJ7" s="344"/>
      <c r="BK7" s="344"/>
      <c r="BL7" s="302">
        <v>3</v>
      </c>
      <c r="BM7" s="302"/>
      <c r="BN7" s="302"/>
      <c r="BO7" s="302"/>
      <c r="BP7" s="302"/>
      <c r="BQ7" s="302"/>
      <c r="BR7" s="302"/>
      <c r="BS7" s="302"/>
      <c r="BT7" s="303"/>
      <c r="BU7" s="301">
        <v>14</v>
      </c>
      <c r="BV7" s="302"/>
      <c r="BW7" s="302"/>
      <c r="BX7" s="302"/>
      <c r="BY7" s="302"/>
      <c r="BZ7" s="302"/>
      <c r="CA7" s="302"/>
      <c r="CB7" s="302"/>
      <c r="CC7" s="302"/>
      <c r="CD7" s="302"/>
      <c r="CE7" s="303"/>
      <c r="CF7" s="344">
        <v>9</v>
      </c>
      <c r="CG7" s="344"/>
      <c r="CH7" s="344"/>
      <c r="CI7" s="344"/>
      <c r="CJ7" s="344"/>
      <c r="CK7" s="344"/>
      <c r="CL7" s="344"/>
      <c r="CM7" s="344"/>
      <c r="CN7" s="344"/>
      <c r="CO7" s="344"/>
      <c r="CP7" s="344"/>
      <c r="CQ7" s="344"/>
      <c r="CR7" s="344"/>
      <c r="CS7" s="344">
        <v>15</v>
      </c>
      <c r="CT7" s="344"/>
      <c r="CU7" s="344"/>
      <c r="CV7" s="344"/>
      <c r="CW7" s="344"/>
      <c r="CX7" s="344"/>
      <c r="CY7" s="344"/>
      <c r="CZ7" s="344"/>
      <c r="DA7" s="344"/>
      <c r="DB7" s="344"/>
      <c r="DC7" s="344"/>
      <c r="DD7" s="344"/>
      <c r="DE7" s="344"/>
      <c r="DF7" s="344">
        <v>17</v>
      </c>
      <c r="DG7" s="344"/>
      <c r="DH7" s="344"/>
      <c r="DI7" s="344"/>
      <c r="DJ7" s="344"/>
      <c r="DK7" s="344"/>
      <c r="DL7" s="344"/>
      <c r="DM7" s="344"/>
      <c r="DN7" s="344"/>
      <c r="DO7" s="344"/>
      <c r="DP7" s="344"/>
      <c r="DQ7" s="344"/>
      <c r="DR7" s="344"/>
      <c r="DS7" s="344">
        <v>14</v>
      </c>
      <c r="DT7" s="344"/>
      <c r="DU7" s="344"/>
      <c r="DV7" s="344"/>
      <c r="DW7" s="344"/>
      <c r="DX7" s="344"/>
      <c r="DY7" s="344"/>
      <c r="DZ7" s="344"/>
      <c r="EA7" s="344"/>
      <c r="EB7" s="344"/>
      <c r="EC7" s="344"/>
      <c r="ED7" s="344"/>
      <c r="EE7" s="344"/>
      <c r="EF7" s="344">
        <v>16</v>
      </c>
      <c r="EG7" s="344"/>
      <c r="EH7" s="344"/>
      <c r="EI7" s="344"/>
      <c r="EJ7" s="344"/>
      <c r="EK7" s="344"/>
      <c r="EL7" s="344"/>
      <c r="EM7" s="344"/>
      <c r="EN7" s="344"/>
      <c r="EO7" s="344"/>
      <c r="EP7" s="344"/>
      <c r="EQ7" s="344"/>
      <c r="ER7" s="344"/>
      <c r="ES7" s="344">
        <v>3</v>
      </c>
      <c r="ET7" s="344"/>
      <c r="EU7" s="344"/>
      <c r="EV7" s="344"/>
      <c r="EW7" s="344"/>
      <c r="EX7" s="344"/>
      <c r="EY7" s="344"/>
      <c r="EZ7" s="344"/>
      <c r="FA7" s="344"/>
      <c r="FB7" s="344"/>
      <c r="FC7" s="344"/>
      <c r="FD7" s="344"/>
      <c r="FE7" s="344"/>
    </row>
    <row r="8" spans="1:165" ht="12" customHeight="1" x14ac:dyDescent="0.2">
      <c r="A8" s="48"/>
      <c r="B8" s="358" t="s">
        <v>72</v>
      </c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G8" s="358"/>
      <c r="AH8" s="358"/>
      <c r="AI8" s="358"/>
      <c r="AJ8" s="358"/>
      <c r="AK8" s="358"/>
      <c r="AL8" s="358"/>
      <c r="AM8" s="358"/>
      <c r="AN8" s="358"/>
      <c r="AO8" s="359"/>
      <c r="AP8" s="349" t="s">
        <v>345</v>
      </c>
      <c r="AQ8" s="349"/>
      <c r="AR8" s="349"/>
      <c r="AS8" s="349"/>
      <c r="AT8" s="349"/>
      <c r="AU8" s="349"/>
      <c r="AV8" s="349"/>
      <c r="AW8" s="349"/>
      <c r="AX8" s="349"/>
      <c r="AY8" s="349"/>
      <c r="AZ8" s="344">
        <v>39</v>
      </c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  <c r="BL8" s="302">
        <v>1</v>
      </c>
      <c r="BM8" s="302"/>
      <c r="BN8" s="302"/>
      <c r="BO8" s="302"/>
      <c r="BP8" s="302"/>
      <c r="BQ8" s="302"/>
      <c r="BR8" s="302"/>
      <c r="BS8" s="302"/>
      <c r="BT8" s="303"/>
      <c r="BU8" s="301">
        <v>9</v>
      </c>
      <c r="BV8" s="302"/>
      <c r="BW8" s="302"/>
      <c r="BX8" s="302"/>
      <c r="BY8" s="302"/>
      <c r="BZ8" s="302"/>
      <c r="CA8" s="302"/>
      <c r="CB8" s="302"/>
      <c r="CC8" s="302"/>
      <c r="CD8" s="302"/>
      <c r="CE8" s="303"/>
      <c r="CF8" s="344">
        <v>3</v>
      </c>
      <c r="CG8" s="344"/>
      <c r="CH8" s="344"/>
      <c r="CI8" s="344"/>
      <c r="CJ8" s="344"/>
      <c r="CK8" s="344"/>
      <c r="CL8" s="344"/>
      <c r="CM8" s="344"/>
      <c r="CN8" s="344"/>
      <c r="CO8" s="344"/>
      <c r="CP8" s="344"/>
      <c r="CQ8" s="344"/>
      <c r="CR8" s="344"/>
      <c r="CS8" s="344">
        <v>9</v>
      </c>
      <c r="CT8" s="344"/>
      <c r="CU8" s="344"/>
      <c r="CV8" s="344"/>
      <c r="CW8" s="344"/>
      <c r="CX8" s="344"/>
      <c r="CY8" s="344"/>
      <c r="CZ8" s="344"/>
      <c r="DA8" s="344"/>
      <c r="DB8" s="344"/>
      <c r="DC8" s="344"/>
      <c r="DD8" s="344"/>
      <c r="DE8" s="344"/>
      <c r="DF8" s="344">
        <v>7</v>
      </c>
      <c r="DG8" s="344"/>
      <c r="DH8" s="344"/>
      <c r="DI8" s="344"/>
      <c r="DJ8" s="344"/>
      <c r="DK8" s="344"/>
      <c r="DL8" s="344"/>
      <c r="DM8" s="344"/>
      <c r="DN8" s="344"/>
      <c r="DO8" s="344"/>
      <c r="DP8" s="344"/>
      <c r="DQ8" s="344"/>
      <c r="DR8" s="344"/>
      <c r="DS8" s="344">
        <v>4</v>
      </c>
      <c r="DT8" s="344"/>
      <c r="DU8" s="344"/>
      <c r="DV8" s="344"/>
      <c r="DW8" s="344"/>
      <c r="DX8" s="344"/>
      <c r="DY8" s="344"/>
      <c r="DZ8" s="344"/>
      <c r="EA8" s="344"/>
      <c r="EB8" s="344"/>
      <c r="EC8" s="344"/>
      <c r="ED8" s="344"/>
      <c r="EE8" s="344"/>
      <c r="EF8" s="344">
        <v>5</v>
      </c>
      <c r="EG8" s="344"/>
      <c r="EH8" s="344"/>
      <c r="EI8" s="344"/>
      <c r="EJ8" s="344"/>
      <c r="EK8" s="344"/>
      <c r="EL8" s="344"/>
      <c r="EM8" s="344"/>
      <c r="EN8" s="344"/>
      <c r="EO8" s="344"/>
      <c r="EP8" s="344"/>
      <c r="EQ8" s="344"/>
      <c r="ER8" s="344"/>
      <c r="ES8" s="344">
        <v>1</v>
      </c>
      <c r="ET8" s="344"/>
      <c r="EU8" s="344"/>
      <c r="EV8" s="344"/>
      <c r="EW8" s="344"/>
      <c r="EX8" s="344"/>
      <c r="EY8" s="344"/>
      <c r="EZ8" s="344"/>
      <c r="FA8" s="344"/>
      <c r="FB8" s="344"/>
      <c r="FC8" s="344"/>
      <c r="FD8" s="344"/>
      <c r="FE8" s="344"/>
    </row>
    <row r="9" spans="1:165" ht="54" customHeight="1" x14ac:dyDescent="0.2">
      <c r="A9" s="48"/>
      <c r="B9" s="237" t="s">
        <v>349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8"/>
      <c r="AP9" s="241" t="s">
        <v>346</v>
      </c>
      <c r="AQ9" s="242"/>
      <c r="AR9" s="242"/>
      <c r="AS9" s="242"/>
      <c r="AT9" s="242"/>
      <c r="AU9" s="242"/>
      <c r="AV9" s="242"/>
      <c r="AW9" s="242"/>
      <c r="AX9" s="242"/>
      <c r="AY9" s="243"/>
      <c r="AZ9" s="274">
        <v>1</v>
      </c>
      <c r="BA9" s="362"/>
      <c r="BB9" s="362"/>
      <c r="BC9" s="362"/>
      <c r="BD9" s="362"/>
      <c r="BE9" s="362"/>
      <c r="BF9" s="362"/>
      <c r="BG9" s="362"/>
      <c r="BH9" s="362"/>
      <c r="BI9" s="362"/>
      <c r="BJ9" s="362"/>
      <c r="BK9" s="363"/>
      <c r="BL9" s="234"/>
      <c r="BM9" s="235"/>
      <c r="BN9" s="235"/>
      <c r="BO9" s="235"/>
      <c r="BP9" s="235"/>
      <c r="BQ9" s="235"/>
      <c r="BR9" s="235"/>
      <c r="BS9" s="235"/>
      <c r="BT9" s="236"/>
      <c r="BU9" s="234"/>
      <c r="BV9" s="235"/>
      <c r="BW9" s="235"/>
      <c r="BX9" s="235"/>
      <c r="BY9" s="235"/>
      <c r="BZ9" s="235"/>
      <c r="CA9" s="235"/>
      <c r="CB9" s="235"/>
      <c r="CC9" s="235"/>
      <c r="CD9" s="235"/>
      <c r="CE9" s="236"/>
      <c r="CF9" s="234"/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6"/>
      <c r="CS9" s="234"/>
      <c r="CT9" s="235"/>
      <c r="CU9" s="235"/>
      <c r="CV9" s="235"/>
      <c r="CW9" s="235"/>
      <c r="CX9" s="235"/>
      <c r="CY9" s="235"/>
      <c r="CZ9" s="235"/>
      <c r="DA9" s="235"/>
      <c r="DB9" s="235"/>
      <c r="DC9" s="235"/>
      <c r="DD9" s="235"/>
      <c r="DE9" s="236"/>
      <c r="DF9" s="234">
        <v>1</v>
      </c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6"/>
      <c r="DS9" s="234"/>
      <c r="DT9" s="235"/>
      <c r="DU9" s="235"/>
      <c r="DV9" s="235"/>
      <c r="DW9" s="235"/>
      <c r="DX9" s="235"/>
      <c r="DY9" s="235"/>
      <c r="DZ9" s="235"/>
      <c r="EA9" s="235"/>
      <c r="EB9" s="235"/>
      <c r="EC9" s="235"/>
      <c r="ED9" s="235"/>
      <c r="EE9" s="236"/>
      <c r="EF9" s="234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6"/>
      <c r="ES9" s="234"/>
      <c r="ET9" s="235"/>
      <c r="EU9" s="235"/>
      <c r="EV9" s="235"/>
      <c r="EW9" s="235"/>
      <c r="EX9" s="235"/>
      <c r="EY9" s="235"/>
      <c r="EZ9" s="235"/>
      <c r="FA9" s="235"/>
      <c r="FB9" s="235"/>
      <c r="FC9" s="235"/>
      <c r="FD9" s="235"/>
      <c r="FE9" s="236"/>
      <c r="FI9" s="227"/>
    </row>
    <row r="10" spans="1:165" ht="12" customHeight="1" x14ac:dyDescent="0.2">
      <c r="A10" s="48"/>
      <c r="B10" s="358" t="s">
        <v>72</v>
      </c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9"/>
      <c r="AP10" s="349" t="s">
        <v>347</v>
      </c>
      <c r="AQ10" s="349"/>
      <c r="AR10" s="349"/>
      <c r="AS10" s="349"/>
      <c r="AT10" s="349"/>
      <c r="AU10" s="349"/>
      <c r="AV10" s="349"/>
      <c r="AW10" s="349"/>
      <c r="AX10" s="349"/>
      <c r="AY10" s="349"/>
      <c r="AZ10" s="344">
        <v>1</v>
      </c>
      <c r="BA10" s="344"/>
      <c r="BB10" s="344"/>
      <c r="BC10" s="344"/>
      <c r="BD10" s="344"/>
      <c r="BE10" s="344"/>
      <c r="BF10" s="344"/>
      <c r="BG10" s="344"/>
      <c r="BH10" s="344"/>
      <c r="BI10" s="344"/>
      <c r="BJ10" s="344"/>
      <c r="BK10" s="344"/>
      <c r="BL10" s="235"/>
      <c r="BM10" s="235"/>
      <c r="BN10" s="235"/>
      <c r="BO10" s="235"/>
      <c r="BP10" s="235"/>
      <c r="BQ10" s="235"/>
      <c r="BR10" s="235"/>
      <c r="BS10" s="235"/>
      <c r="BT10" s="236"/>
      <c r="BU10" s="234"/>
      <c r="BV10" s="235"/>
      <c r="BW10" s="235"/>
      <c r="BX10" s="235"/>
      <c r="BY10" s="235"/>
      <c r="BZ10" s="235"/>
      <c r="CA10" s="235"/>
      <c r="CB10" s="235"/>
      <c r="CC10" s="235"/>
      <c r="CD10" s="235"/>
      <c r="CE10" s="236"/>
      <c r="CF10" s="346"/>
      <c r="CG10" s="346"/>
      <c r="CH10" s="346"/>
      <c r="CI10" s="346"/>
      <c r="CJ10" s="346"/>
      <c r="CK10" s="346"/>
      <c r="CL10" s="346"/>
      <c r="CM10" s="346"/>
      <c r="CN10" s="346"/>
      <c r="CO10" s="346"/>
      <c r="CP10" s="346"/>
      <c r="CQ10" s="346"/>
      <c r="CR10" s="346"/>
      <c r="CS10" s="346"/>
      <c r="CT10" s="346"/>
      <c r="CU10" s="346"/>
      <c r="CV10" s="346"/>
      <c r="CW10" s="346"/>
      <c r="CX10" s="346"/>
      <c r="CY10" s="346"/>
      <c r="CZ10" s="346"/>
      <c r="DA10" s="346"/>
      <c r="DB10" s="346"/>
      <c r="DC10" s="346"/>
      <c r="DD10" s="346"/>
      <c r="DE10" s="346"/>
      <c r="DF10" s="344">
        <v>1</v>
      </c>
      <c r="DG10" s="344"/>
      <c r="DH10" s="344"/>
      <c r="DI10" s="344"/>
      <c r="DJ10" s="344"/>
      <c r="DK10" s="344"/>
      <c r="DL10" s="344"/>
      <c r="DM10" s="344"/>
      <c r="DN10" s="344"/>
      <c r="DO10" s="344"/>
      <c r="DP10" s="344"/>
      <c r="DQ10" s="344"/>
      <c r="DR10" s="344"/>
      <c r="DS10" s="344"/>
      <c r="DT10" s="344"/>
      <c r="DU10" s="344"/>
      <c r="DV10" s="344"/>
      <c r="DW10" s="344"/>
      <c r="DX10" s="344"/>
      <c r="DY10" s="344"/>
      <c r="DZ10" s="344"/>
      <c r="EA10" s="344"/>
      <c r="EB10" s="344"/>
      <c r="EC10" s="344"/>
      <c r="ED10" s="344"/>
      <c r="EE10" s="344"/>
      <c r="EF10" s="344"/>
      <c r="EG10" s="344"/>
      <c r="EH10" s="344"/>
      <c r="EI10" s="344"/>
      <c r="EJ10" s="344"/>
      <c r="EK10" s="344"/>
      <c r="EL10" s="344"/>
      <c r="EM10" s="344"/>
      <c r="EN10" s="344"/>
      <c r="EO10" s="344"/>
      <c r="EP10" s="344"/>
      <c r="EQ10" s="344"/>
      <c r="ER10" s="344"/>
      <c r="ES10" s="344"/>
      <c r="ET10" s="344"/>
      <c r="EU10" s="344"/>
      <c r="EV10" s="344"/>
      <c r="EW10" s="344"/>
      <c r="EX10" s="344"/>
      <c r="EY10" s="344"/>
      <c r="EZ10" s="344"/>
      <c r="FA10" s="344"/>
      <c r="FB10" s="344"/>
      <c r="FC10" s="344"/>
      <c r="FD10" s="344"/>
      <c r="FE10" s="344"/>
      <c r="FI10" s="227"/>
    </row>
    <row r="11" spans="1:165" ht="25.5" customHeight="1" x14ac:dyDescent="0.2">
      <c r="A11" s="47"/>
      <c r="B11" s="360" t="s">
        <v>350</v>
      </c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1"/>
      <c r="AP11" s="349" t="s">
        <v>348</v>
      </c>
      <c r="AQ11" s="349"/>
      <c r="AR11" s="349"/>
      <c r="AS11" s="349"/>
      <c r="AT11" s="349"/>
      <c r="AU11" s="349"/>
      <c r="AV11" s="349"/>
      <c r="AW11" s="349"/>
      <c r="AX11" s="349"/>
      <c r="AY11" s="349"/>
      <c r="AZ11" s="344">
        <v>1</v>
      </c>
      <c r="BA11" s="344"/>
      <c r="BB11" s="344"/>
      <c r="BC11" s="344"/>
      <c r="BD11" s="344"/>
      <c r="BE11" s="344"/>
      <c r="BF11" s="344"/>
      <c r="BG11" s="344"/>
      <c r="BH11" s="344"/>
      <c r="BI11" s="344"/>
      <c r="BJ11" s="344"/>
      <c r="BK11" s="344"/>
      <c r="BL11" s="302"/>
      <c r="BM11" s="302"/>
      <c r="BN11" s="302"/>
      <c r="BO11" s="302"/>
      <c r="BP11" s="302"/>
      <c r="BQ11" s="302"/>
      <c r="BR11" s="302"/>
      <c r="BS11" s="302"/>
      <c r="BT11" s="303"/>
      <c r="BU11" s="301"/>
      <c r="BV11" s="302"/>
      <c r="BW11" s="302"/>
      <c r="BX11" s="302"/>
      <c r="BY11" s="302"/>
      <c r="BZ11" s="302"/>
      <c r="CA11" s="302"/>
      <c r="CB11" s="302"/>
      <c r="CC11" s="302"/>
      <c r="CD11" s="302"/>
      <c r="CE11" s="303"/>
      <c r="CF11" s="344">
        <v>1</v>
      </c>
      <c r="CG11" s="344"/>
      <c r="CH11" s="344"/>
      <c r="CI11" s="344"/>
      <c r="CJ11" s="344"/>
      <c r="CK11" s="344"/>
      <c r="CL11" s="344"/>
      <c r="CM11" s="344"/>
      <c r="CN11" s="344"/>
      <c r="CO11" s="344"/>
      <c r="CP11" s="344"/>
      <c r="CQ11" s="344"/>
      <c r="CR11" s="344"/>
      <c r="CS11" s="344"/>
      <c r="CT11" s="344"/>
      <c r="CU11" s="344"/>
      <c r="CV11" s="344"/>
      <c r="CW11" s="344"/>
      <c r="CX11" s="344"/>
      <c r="CY11" s="344"/>
      <c r="CZ11" s="344"/>
      <c r="DA11" s="344"/>
      <c r="DB11" s="344"/>
      <c r="DC11" s="344"/>
      <c r="DD11" s="344"/>
      <c r="DE11" s="344"/>
      <c r="DF11" s="344"/>
      <c r="DG11" s="344"/>
      <c r="DH11" s="344"/>
      <c r="DI11" s="344"/>
      <c r="DJ11" s="344"/>
      <c r="DK11" s="344"/>
      <c r="DL11" s="344"/>
      <c r="DM11" s="344"/>
      <c r="DN11" s="344"/>
      <c r="DO11" s="344"/>
      <c r="DP11" s="344"/>
      <c r="DQ11" s="344"/>
      <c r="DR11" s="344"/>
      <c r="DS11" s="344"/>
      <c r="DT11" s="344"/>
      <c r="DU11" s="344"/>
      <c r="DV11" s="344"/>
      <c r="DW11" s="344"/>
      <c r="DX11" s="344"/>
      <c r="DY11" s="344"/>
      <c r="DZ11" s="344"/>
      <c r="EA11" s="344"/>
      <c r="EB11" s="344"/>
      <c r="EC11" s="344"/>
      <c r="ED11" s="344"/>
      <c r="EE11" s="344"/>
      <c r="EF11" s="344"/>
      <c r="EG11" s="344"/>
      <c r="EH11" s="344"/>
      <c r="EI11" s="344"/>
      <c r="EJ11" s="344"/>
      <c r="EK11" s="344"/>
      <c r="EL11" s="344"/>
      <c r="EM11" s="344"/>
      <c r="EN11" s="344"/>
      <c r="EO11" s="344"/>
      <c r="EP11" s="344"/>
      <c r="EQ11" s="344"/>
      <c r="ER11" s="344"/>
      <c r="ES11" s="344"/>
      <c r="ET11" s="344"/>
      <c r="EU11" s="344"/>
      <c r="EV11" s="344"/>
      <c r="EW11" s="344"/>
      <c r="EX11" s="344"/>
      <c r="EY11" s="344"/>
      <c r="EZ11" s="344"/>
      <c r="FA11" s="344"/>
      <c r="FB11" s="344"/>
      <c r="FC11" s="344"/>
      <c r="FD11" s="344"/>
      <c r="FE11" s="344"/>
      <c r="FI11" s="70"/>
    </row>
    <row r="12" spans="1:165" ht="12" customHeight="1" x14ac:dyDescent="0.2">
      <c r="A12" s="48"/>
      <c r="B12" s="358" t="s">
        <v>72</v>
      </c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8"/>
      <c r="AN12" s="358"/>
      <c r="AO12" s="359"/>
      <c r="AP12" s="349" t="s">
        <v>352</v>
      </c>
      <c r="AQ12" s="349"/>
      <c r="AR12" s="349"/>
      <c r="AS12" s="349"/>
      <c r="AT12" s="349"/>
      <c r="AU12" s="349"/>
      <c r="AV12" s="349"/>
      <c r="AW12" s="349"/>
      <c r="AX12" s="349"/>
      <c r="AY12" s="349"/>
      <c r="AZ12" s="344"/>
      <c r="BA12" s="344"/>
      <c r="BB12" s="344"/>
      <c r="BC12" s="344"/>
      <c r="BD12" s="344"/>
      <c r="BE12" s="344"/>
      <c r="BF12" s="344"/>
      <c r="BG12" s="344"/>
      <c r="BH12" s="344"/>
      <c r="BI12" s="344"/>
      <c r="BJ12" s="344"/>
      <c r="BK12" s="344"/>
      <c r="BL12" s="235"/>
      <c r="BM12" s="235"/>
      <c r="BN12" s="235"/>
      <c r="BO12" s="235"/>
      <c r="BP12" s="235"/>
      <c r="BQ12" s="235"/>
      <c r="BR12" s="235"/>
      <c r="BS12" s="235"/>
      <c r="BT12" s="236"/>
      <c r="BU12" s="234"/>
      <c r="BV12" s="235"/>
      <c r="BW12" s="235"/>
      <c r="BX12" s="235"/>
      <c r="BY12" s="235"/>
      <c r="BZ12" s="235"/>
      <c r="CA12" s="235"/>
      <c r="CB12" s="235"/>
      <c r="CC12" s="235"/>
      <c r="CD12" s="235"/>
      <c r="CE12" s="236"/>
      <c r="CF12" s="346"/>
      <c r="CG12" s="346"/>
      <c r="CH12" s="346"/>
      <c r="CI12" s="346"/>
      <c r="CJ12" s="346"/>
      <c r="CK12" s="346"/>
      <c r="CL12" s="346"/>
      <c r="CM12" s="346"/>
      <c r="CN12" s="346"/>
      <c r="CO12" s="346"/>
      <c r="CP12" s="346"/>
      <c r="CQ12" s="346"/>
      <c r="CR12" s="346"/>
      <c r="CS12" s="346"/>
      <c r="CT12" s="346"/>
      <c r="CU12" s="346"/>
      <c r="CV12" s="346"/>
      <c r="CW12" s="346"/>
      <c r="CX12" s="346"/>
      <c r="CY12" s="346"/>
      <c r="CZ12" s="346"/>
      <c r="DA12" s="346"/>
      <c r="DB12" s="346"/>
      <c r="DC12" s="346"/>
      <c r="DD12" s="346"/>
      <c r="DE12" s="346"/>
      <c r="DF12" s="344"/>
      <c r="DG12" s="344"/>
      <c r="DH12" s="344"/>
      <c r="DI12" s="344"/>
      <c r="DJ12" s="344"/>
      <c r="DK12" s="344"/>
      <c r="DL12" s="344"/>
      <c r="DM12" s="344"/>
      <c r="DN12" s="344"/>
      <c r="DO12" s="344"/>
      <c r="DP12" s="344"/>
      <c r="DQ12" s="344"/>
      <c r="DR12" s="344"/>
      <c r="DS12" s="344"/>
      <c r="DT12" s="344"/>
      <c r="DU12" s="344"/>
      <c r="DV12" s="344"/>
      <c r="DW12" s="344"/>
      <c r="DX12" s="344"/>
      <c r="DY12" s="344"/>
      <c r="DZ12" s="344"/>
      <c r="EA12" s="344"/>
      <c r="EB12" s="344"/>
      <c r="EC12" s="344"/>
      <c r="ED12" s="344"/>
      <c r="EE12" s="344"/>
      <c r="EF12" s="344"/>
      <c r="EG12" s="344"/>
      <c r="EH12" s="344"/>
      <c r="EI12" s="344"/>
      <c r="EJ12" s="344"/>
      <c r="EK12" s="344"/>
      <c r="EL12" s="344"/>
      <c r="EM12" s="344"/>
      <c r="EN12" s="344"/>
      <c r="EO12" s="344"/>
      <c r="EP12" s="344"/>
      <c r="EQ12" s="344"/>
      <c r="ER12" s="344"/>
      <c r="ES12" s="344"/>
      <c r="ET12" s="344"/>
      <c r="EU12" s="344"/>
      <c r="EV12" s="344"/>
      <c r="EW12" s="344"/>
      <c r="EX12" s="344"/>
      <c r="EY12" s="344"/>
      <c r="EZ12" s="344"/>
      <c r="FA12" s="344"/>
      <c r="FB12" s="344"/>
      <c r="FC12" s="344"/>
      <c r="FD12" s="344"/>
      <c r="FE12" s="344"/>
    </row>
    <row r="13" spans="1:165" ht="25.5" customHeight="1" x14ac:dyDescent="0.2">
      <c r="A13" s="47"/>
      <c r="B13" s="360" t="s">
        <v>351</v>
      </c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M13" s="360"/>
      <c r="AN13" s="360"/>
      <c r="AO13" s="361"/>
      <c r="AP13" s="320" t="s">
        <v>353</v>
      </c>
      <c r="AQ13" s="321"/>
      <c r="AR13" s="321"/>
      <c r="AS13" s="321"/>
      <c r="AT13" s="321"/>
      <c r="AU13" s="321"/>
      <c r="AV13" s="321"/>
      <c r="AW13" s="321"/>
      <c r="AX13" s="321"/>
      <c r="AY13" s="322"/>
      <c r="AZ13" s="307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9"/>
      <c r="BL13" s="308"/>
      <c r="BM13" s="308"/>
      <c r="BN13" s="308"/>
      <c r="BO13" s="308"/>
      <c r="BP13" s="308"/>
      <c r="BQ13" s="308"/>
      <c r="BR13" s="308"/>
      <c r="BS13" s="308"/>
      <c r="BT13" s="309"/>
      <c r="BU13" s="307"/>
      <c r="BV13" s="308"/>
      <c r="BW13" s="308"/>
      <c r="BX13" s="308"/>
      <c r="BY13" s="308"/>
      <c r="BZ13" s="308"/>
      <c r="CA13" s="308"/>
      <c r="CB13" s="308"/>
      <c r="CC13" s="308"/>
      <c r="CD13" s="308"/>
      <c r="CE13" s="309"/>
      <c r="CF13" s="307"/>
      <c r="CG13" s="308"/>
      <c r="CH13" s="308"/>
      <c r="CI13" s="308"/>
      <c r="CJ13" s="308"/>
      <c r="CK13" s="308"/>
      <c r="CL13" s="308"/>
      <c r="CM13" s="308"/>
      <c r="CN13" s="308"/>
      <c r="CO13" s="308"/>
      <c r="CP13" s="308"/>
      <c r="CQ13" s="308"/>
      <c r="CR13" s="309"/>
      <c r="CS13" s="307"/>
      <c r="CT13" s="308"/>
      <c r="CU13" s="308"/>
      <c r="CV13" s="308"/>
      <c r="CW13" s="308"/>
      <c r="CX13" s="308"/>
      <c r="CY13" s="308"/>
      <c r="CZ13" s="308"/>
      <c r="DA13" s="308"/>
      <c r="DB13" s="308"/>
      <c r="DC13" s="308"/>
      <c r="DD13" s="308"/>
      <c r="DE13" s="309"/>
      <c r="DF13" s="307"/>
      <c r="DG13" s="308"/>
      <c r="DH13" s="308"/>
      <c r="DI13" s="308"/>
      <c r="DJ13" s="308"/>
      <c r="DK13" s="308"/>
      <c r="DL13" s="308"/>
      <c r="DM13" s="308"/>
      <c r="DN13" s="308"/>
      <c r="DO13" s="308"/>
      <c r="DP13" s="308"/>
      <c r="DQ13" s="308"/>
      <c r="DR13" s="309"/>
      <c r="DS13" s="307"/>
      <c r="DT13" s="308"/>
      <c r="DU13" s="308"/>
      <c r="DV13" s="308"/>
      <c r="DW13" s="308"/>
      <c r="DX13" s="308"/>
      <c r="DY13" s="308"/>
      <c r="DZ13" s="308"/>
      <c r="EA13" s="308"/>
      <c r="EB13" s="308"/>
      <c r="EC13" s="308"/>
      <c r="ED13" s="308"/>
      <c r="EE13" s="309"/>
      <c r="EF13" s="307"/>
      <c r="EG13" s="308"/>
      <c r="EH13" s="308"/>
      <c r="EI13" s="308"/>
      <c r="EJ13" s="308"/>
      <c r="EK13" s="308"/>
      <c r="EL13" s="308"/>
      <c r="EM13" s="308"/>
      <c r="EN13" s="308"/>
      <c r="EO13" s="308"/>
      <c r="EP13" s="308"/>
      <c r="EQ13" s="308"/>
      <c r="ER13" s="309"/>
      <c r="ES13" s="307"/>
      <c r="ET13" s="308"/>
      <c r="EU13" s="308"/>
      <c r="EV13" s="308"/>
      <c r="EW13" s="308"/>
      <c r="EX13" s="308"/>
      <c r="EY13" s="308"/>
      <c r="EZ13" s="308"/>
      <c r="FA13" s="308"/>
      <c r="FB13" s="308"/>
      <c r="FC13" s="308"/>
      <c r="FD13" s="308"/>
      <c r="FE13" s="309"/>
      <c r="FI13" s="70"/>
    </row>
    <row r="14" spans="1:165" ht="12" customHeight="1" x14ac:dyDescent="0.2">
      <c r="A14" s="48"/>
      <c r="B14" s="358" t="s">
        <v>72</v>
      </c>
      <c r="C14" s="358"/>
      <c r="D14" s="358"/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358"/>
      <c r="AK14" s="358"/>
      <c r="AL14" s="358"/>
      <c r="AM14" s="358"/>
      <c r="AN14" s="358"/>
      <c r="AO14" s="359"/>
      <c r="AP14" s="349" t="s">
        <v>354</v>
      </c>
      <c r="AQ14" s="349"/>
      <c r="AR14" s="349"/>
      <c r="AS14" s="349"/>
      <c r="AT14" s="349"/>
      <c r="AU14" s="349"/>
      <c r="AV14" s="349"/>
      <c r="AW14" s="349"/>
      <c r="AX14" s="349"/>
      <c r="AY14" s="349"/>
      <c r="AZ14" s="344"/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  <c r="BK14" s="344"/>
      <c r="BL14" s="302"/>
      <c r="BM14" s="302"/>
      <c r="BN14" s="302"/>
      <c r="BO14" s="302"/>
      <c r="BP14" s="302"/>
      <c r="BQ14" s="302"/>
      <c r="BR14" s="302"/>
      <c r="BS14" s="302"/>
      <c r="BT14" s="303"/>
      <c r="BU14" s="301"/>
      <c r="BV14" s="302"/>
      <c r="BW14" s="302"/>
      <c r="BX14" s="302"/>
      <c r="BY14" s="302"/>
      <c r="BZ14" s="302"/>
      <c r="CA14" s="302"/>
      <c r="CB14" s="302"/>
      <c r="CC14" s="302"/>
      <c r="CD14" s="302"/>
      <c r="CE14" s="303"/>
      <c r="CF14" s="344"/>
      <c r="CG14" s="344"/>
      <c r="CH14" s="344"/>
      <c r="CI14" s="344"/>
      <c r="CJ14" s="344"/>
      <c r="CK14" s="344"/>
      <c r="CL14" s="344"/>
      <c r="CM14" s="344"/>
      <c r="CN14" s="344"/>
      <c r="CO14" s="344"/>
      <c r="CP14" s="344"/>
      <c r="CQ14" s="344"/>
      <c r="CR14" s="344"/>
      <c r="CS14" s="344"/>
      <c r="CT14" s="344"/>
      <c r="CU14" s="344"/>
      <c r="CV14" s="344"/>
      <c r="CW14" s="344"/>
      <c r="CX14" s="344"/>
      <c r="CY14" s="344"/>
      <c r="CZ14" s="344"/>
      <c r="DA14" s="344"/>
      <c r="DB14" s="344"/>
      <c r="DC14" s="344"/>
      <c r="DD14" s="344"/>
      <c r="DE14" s="344"/>
      <c r="DF14" s="344"/>
      <c r="DG14" s="344"/>
      <c r="DH14" s="344"/>
      <c r="DI14" s="344"/>
      <c r="DJ14" s="344"/>
      <c r="DK14" s="344"/>
      <c r="DL14" s="344"/>
      <c r="DM14" s="344"/>
      <c r="DN14" s="344"/>
      <c r="DO14" s="344"/>
      <c r="DP14" s="344"/>
      <c r="DQ14" s="344"/>
      <c r="DR14" s="344"/>
      <c r="DS14" s="344"/>
      <c r="DT14" s="344"/>
      <c r="DU14" s="344"/>
      <c r="DV14" s="344"/>
      <c r="DW14" s="344"/>
      <c r="DX14" s="344"/>
      <c r="DY14" s="344"/>
      <c r="DZ14" s="344"/>
      <c r="EA14" s="344"/>
      <c r="EB14" s="344"/>
      <c r="EC14" s="344"/>
      <c r="ED14" s="344"/>
      <c r="EE14" s="344"/>
      <c r="EF14" s="344"/>
      <c r="EG14" s="344"/>
      <c r="EH14" s="344"/>
      <c r="EI14" s="344"/>
      <c r="EJ14" s="344"/>
      <c r="EK14" s="344"/>
      <c r="EL14" s="344"/>
      <c r="EM14" s="344"/>
      <c r="EN14" s="344"/>
      <c r="EO14" s="344"/>
      <c r="EP14" s="344"/>
      <c r="EQ14" s="344"/>
      <c r="ER14" s="344"/>
      <c r="ES14" s="344"/>
      <c r="ET14" s="344"/>
      <c r="EU14" s="344"/>
      <c r="EV14" s="344"/>
      <c r="EW14" s="344"/>
      <c r="EX14" s="344"/>
      <c r="EY14" s="344"/>
      <c r="EZ14" s="344"/>
      <c r="FA14" s="344"/>
      <c r="FB14" s="344"/>
      <c r="FC14" s="344"/>
      <c r="FD14" s="344"/>
      <c r="FE14" s="344"/>
      <c r="FI14" s="49"/>
    </row>
    <row r="15" spans="1:165" ht="12" customHeight="1" x14ac:dyDescent="0.2">
      <c r="A15" s="48"/>
      <c r="B15" s="370" t="s">
        <v>193</v>
      </c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0"/>
      <c r="AO15" s="371"/>
      <c r="AP15" s="349" t="s">
        <v>355</v>
      </c>
      <c r="AQ15" s="349"/>
      <c r="AR15" s="349"/>
      <c r="AS15" s="349"/>
      <c r="AT15" s="349"/>
      <c r="AU15" s="349"/>
      <c r="AV15" s="349"/>
      <c r="AW15" s="349"/>
      <c r="AX15" s="349"/>
      <c r="AY15" s="349"/>
      <c r="AZ15" s="344"/>
      <c r="BA15" s="344"/>
      <c r="BB15" s="344"/>
      <c r="BC15" s="344"/>
      <c r="BD15" s="344"/>
      <c r="BE15" s="344"/>
      <c r="BF15" s="344"/>
      <c r="BG15" s="344"/>
      <c r="BH15" s="344"/>
      <c r="BI15" s="344"/>
      <c r="BJ15" s="344"/>
      <c r="BK15" s="344"/>
      <c r="BL15" s="302"/>
      <c r="BM15" s="302"/>
      <c r="BN15" s="302"/>
      <c r="BO15" s="302"/>
      <c r="BP15" s="302"/>
      <c r="BQ15" s="302"/>
      <c r="BR15" s="302"/>
      <c r="BS15" s="302"/>
      <c r="BT15" s="303"/>
      <c r="BU15" s="301"/>
      <c r="BV15" s="302"/>
      <c r="BW15" s="302"/>
      <c r="BX15" s="302"/>
      <c r="BY15" s="302"/>
      <c r="BZ15" s="302"/>
      <c r="CA15" s="302"/>
      <c r="CB15" s="302"/>
      <c r="CC15" s="302"/>
      <c r="CD15" s="302"/>
      <c r="CE15" s="303"/>
      <c r="CF15" s="344"/>
      <c r="CG15" s="344"/>
      <c r="CH15" s="344"/>
      <c r="CI15" s="344"/>
      <c r="CJ15" s="344"/>
      <c r="CK15" s="344"/>
      <c r="CL15" s="344"/>
      <c r="CM15" s="344"/>
      <c r="CN15" s="344"/>
      <c r="CO15" s="344"/>
      <c r="CP15" s="344"/>
      <c r="CQ15" s="344"/>
      <c r="CR15" s="344"/>
      <c r="CS15" s="344"/>
      <c r="CT15" s="344"/>
      <c r="CU15" s="344"/>
      <c r="CV15" s="344"/>
      <c r="CW15" s="344"/>
      <c r="CX15" s="344"/>
      <c r="CY15" s="344"/>
      <c r="CZ15" s="344"/>
      <c r="DA15" s="344"/>
      <c r="DB15" s="344"/>
      <c r="DC15" s="344"/>
      <c r="DD15" s="344"/>
      <c r="DE15" s="344"/>
      <c r="DF15" s="344"/>
      <c r="DG15" s="344"/>
      <c r="DH15" s="344"/>
      <c r="DI15" s="344"/>
      <c r="DJ15" s="344"/>
      <c r="DK15" s="344"/>
      <c r="DL15" s="344"/>
      <c r="DM15" s="344"/>
      <c r="DN15" s="344"/>
      <c r="DO15" s="344"/>
      <c r="DP15" s="344"/>
      <c r="DQ15" s="344"/>
      <c r="DR15" s="344"/>
      <c r="DS15" s="344"/>
      <c r="DT15" s="344"/>
      <c r="DU15" s="344"/>
      <c r="DV15" s="344"/>
      <c r="DW15" s="344"/>
      <c r="DX15" s="344"/>
      <c r="DY15" s="344"/>
      <c r="DZ15" s="344"/>
      <c r="EA15" s="344"/>
      <c r="EB15" s="344"/>
      <c r="EC15" s="344"/>
      <c r="ED15" s="344"/>
      <c r="EE15" s="344"/>
      <c r="EF15" s="344"/>
      <c r="EG15" s="344"/>
      <c r="EH15" s="344"/>
      <c r="EI15" s="344"/>
      <c r="EJ15" s="344"/>
      <c r="EK15" s="344"/>
      <c r="EL15" s="344"/>
      <c r="EM15" s="344"/>
      <c r="EN15" s="344"/>
      <c r="EO15" s="344"/>
      <c r="EP15" s="344"/>
      <c r="EQ15" s="344"/>
      <c r="ER15" s="344"/>
      <c r="ES15" s="344"/>
      <c r="ET15" s="344"/>
      <c r="EU15" s="344"/>
      <c r="EV15" s="344"/>
      <c r="EW15" s="344"/>
      <c r="EX15" s="344"/>
      <c r="EY15" s="344"/>
      <c r="EZ15" s="344"/>
      <c r="FA15" s="344"/>
      <c r="FB15" s="344"/>
      <c r="FC15" s="344"/>
      <c r="FD15" s="344"/>
      <c r="FE15" s="344"/>
      <c r="FI15" s="50"/>
    </row>
    <row r="16" spans="1:165" ht="12" customHeight="1" x14ac:dyDescent="0.2">
      <c r="A16" s="48"/>
      <c r="B16" s="358" t="s">
        <v>72</v>
      </c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9"/>
      <c r="AP16" s="349" t="s">
        <v>356</v>
      </c>
      <c r="AQ16" s="349"/>
      <c r="AR16" s="349"/>
      <c r="AS16" s="349"/>
      <c r="AT16" s="349"/>
      <c r="AU16" s="349"/>
      <c r="AV16" s="349"/>
      <c r="AW16" s="349"/>
      <c r="AX16" s="349"/>
      <c r="AY16" s="349"/>
      <c r="AZ16" s="344"/>
      <c r="BA16" s="344"/>
      <c r="BB16" s="344"/>
      <c r="BC16" s="344"/>
      <c r="BD16" s="344"/>
      <c r="BE16" s="344"/>
      <c r="BF16" s="344"/>
      <c r="BG16" s="344"/>
      <c r="BH16" s="344"/>
      <c r="BI16" s="344"/>
      <c r="BJ16" s="344"/>
      <c r="BK16" s="344"/>
      <c r="BL16" s="302"/>
      <c r="BM16" s="302"/>
      <c r="BN16" s="302"/>
      <c r="BO16" s="302"/>
      <c r="BP16" s="302"/>
      <c r="BQ16" s="302"/>
      <c r="BR16" s="302"/>
      <c r="BS16" s="302"/>
      <c r="BT16" s="303"/>
      <c r="BU16" s="301"/>
      <c r="BV16" s="302"/>
      <c r="BW16" s="302"/>
      <c r="BX16" s="302"/>
      <c r="BY16" s="302"/>
      <c r="BZ16" s="302"/>
      <c r="CA16" s="302"/>
      <c r="CB16" s="302"/>
      <c r="CC16" s="302"/>
      <c r="CD16" s="302"/>
      <c r="CE16" s="303"/>
      <c r="CF16" s="344"/>
      <c r="CG16" s="344"/>
      <c r="CH16" s="344"/>
      <c r="CI16" s="344"/>
      <c r="CJ16" s="344"/>
      <c r="CK16" s="344"/>
      <c r="CL16" s="344"/>
      <c r="CM16" s="344"/>
      <c r="CN16" s="344"/>
      <c r="CO16" s="344"/>
      <c r="CP16" s="344"/>
      <c r="CQ16" s="344"/>
      <c r="CR16" s="344"/>
      <c r="CS16" s="344"/>
      <c r="CT16" s="344"/>
      <c r="CU16" s="344"/>
      <c r="CV16" s="344"/>
      <c r="CW16" s="344"/>
      <c r="CX16" s="344"/>
      <c r="CY16" s="344"/>
      <c r="CZ16" s="344"/>
      <c r="DA16" s="344"/>
      <c r="DB16" s="344"/>
      <c r="DC16" s="344"/>
      <c r="DD16" s="344"/>
      <c r="DE16" s="344"/>
      <c r="DF16" s="344"/>
      <c r="DG16" s="344"/>
      <c r="DH16" s="344"/>
      <c r="DI16" s="344"/>
      <c r="DJ16" s="344"/>
      <c r="DK16" s="344"/>
      <c r="DL16" s="344"/>
      <c r="DM16" s="344"/>
      <c r="DN16" s="344"/>
      <c r="DO16" s="344"/>
      <c r="DP16" s="344"/>
      <c r="DQ16" s="344"/>
      <c r="DR16" s="344"/>
      <c r="DS16" s="344"/>
      <c r="DT16" s="344"/>
      <c r="DU16" s="344"/>
      <c r="DV16" s="344"/>
      <c r="DW16" s="344"/>
      <c r="DX16" s="344"/>
      <c r="DY16" s="344"/>
      <c r="DZ16" s="344"/>
      <c r="EA16" s="344"/>
      <c r="EB16" s="344"/>
      <c r="EC16" s="344"/>
      <c r="ED16" s="344"/>
      <c r="EE16" s="344"/>
      <c r="EF16" s="344"/>
      <c r="EG16" s="344"/>
      <c r="EH16" s="344"/>
      <c r="EI16" s="344"/>
      <c r="EJ16" s="344"/>
      <c r="EK16" s="344"/>
      <c r="EL16" s="344"/>
      <c r="EM16" s="344"/>
      <c r="EN16" s="344"/>
      <c r="EO16" s="344"/>
      <c r="EP16" s="344"/>
      <c r="EQ16" s="344"/>
      <c r="ER16" s="344"/>
      <c r="ES16" s="344"/>
      <c r="ET16" s="344"/>
      <c r="EU16" s="344"/>
      <c r="EV16" s="344"/>
      <c r="EW16" s="344"/>
      <c r="EX16" s="344"/>
      <c r="EY16" s="344"/>
      <c r="EZ16" s="344"/>
      <c r="FA16" s="344"/>
      <c r="FB16" s="344"/>
      <c r="FC16" s="344"/>
      <c r="FD16" s="344"/>
      <c r="FE16" s="344"/>
    </row>
    <row r="17" spans="1:165" ht="12" customHeight="1" x14ac:dyDescent="0.2">
      <c r="A17" s="48"/>
      <c r="B17" s="373" t="s">
        <v>357</v>
      </c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3"/>
      <c r="AL17" s="373"/>
      <c r="AM17" s="373"/>
      <c r="AN17" s="373"/>
      <c r="AO17" s="374"/>
      <c r="AP17" s="349" t="s">
        <v>358</v>
      </c>
      <c r="AQ17" s="349"/>
      <c r="AR17" s="349"/>
      <c r="AS17" s="349"/>
      <c r="AT17" s="349"/>
      <c r="AU17" s="349"/>
      <c r="AV17" s="349"/>
      <c r="AW17" s="349"/>
      <c r="AX17" s="349"/>
      <c r="AY17" s="349"/>
      <c r="AZ17" s="344"/>
      <c r="BA17" s="344"/>
      <c r="BB17" s="344"/>
      <c r="BC17" s="344"/>
      <c r="BD17" s="344"/>
      <c r="BE17" s="344"/>
      <c r="BF17" s="344"/>
      <c r="BG17" s="344"/>
      <c r="BH17" s="344"/>
      <c r="BI17" s="344"/>
      <c r="BJ17" s="344"/>
      <c r="BK17" s="344"/>
      <c r="BL17" s="302"/>
      <c r="BM17" s="302"/>
      <c r="BN17" s="302"/>
      <c r="BO17" s="302"/>
      <c r="BP17" s="302"/>
      <c r="BQ17" s="302"/>
      <c r="BR17" s="302"/>
      <c r="BS17" s="302"/>
      <c r="BT17" s="303"/>
      <c r="BU17" s="301"/>
      <c r="BV17" s="302"/>
      <c r="BW17" s="302"/>
      <c r="BX17" s="302"/>
      <c r="BY17" s="302"/>
      <c r="BZ17" s="302"/>
      <c r="CA17" s="302"/>
      <c r="CB17" s="302"/>
      <c r="CC17" s="302"/>
      <c r="CD17" s="302"/>
      <c r="CE17" s="303"/>
      <c r="CF17" s="344"/>
      <c r="CG17" s="344"/>
      <c r="CH17" s="344"/>
      <c r="CI17" s="344"/>
      <c r="CJ17" s="344"/>
      <c r="CK17" s="344"/>
      <c r="CL17" s="344"/>
      <c r="CM17" s="344"/>
      <c r="CN17" s="344"/>
      <c r="CO17" s="344"/>
      <c r="CP17" s="344"/>
      <c r="CQ17" s="344"/>
      <c r="CR17" s="344"/>
      <c r="CS17" s="344"/>
      <c r="CT17" s="344"/>
      <c r="CU17" s="344"/>
      <c r="CV17" s="344"/>
      <c r="CW17" s="344"/>
      <c r="CX17" s="344"/>
      <c r="CY17" s="344"/>
      <c r="CZ17" s="344"/>
      <c r="DA17" s="344"/>
      <c r="DB17" s="344"/>
      <c r="DC17" s="344"/>
      <c r="DD17" s="344"/>
      <c r="DE17" s="344"/>
      <c r="DF17" s="344"/>
      <c r="DG17" s="344"/>
      <c r="DH17" s="344"/>
      <c r="DI17" s="344"/>
      <c r="DJ17" s="344"/>
      <c r="DK17" s="344"/>
      <c r="DL17" s="344"/>
      <c r="DM17" s="344"/>
      <c r="DN17" s="344"/>
      <c r="DO17" s="344"/>
      <c r="DP17" s="344"/>
      <c r="DQ17" s="344"/>
      <c r="DR17" s="344"/>
      <c r="DS17" s="344"/>
      <c r="DT17" s="344"/>
      <c r="DU17" s="344"/>
      <c r="DV17" s="344"/>
      <c r="DW17" s="344"/>
      <c r="DX17" s="344"/>
      <c r="DY17" s="344"/>
      <c r="DZ17" s="344"/>
      <c r="EA17" s="344"/>
      <c r="EB17" s="344"/>
      <c r="EC17" s="344"/>
      <c r="ED17" s="344"/>
      <c r="EE17" s="344"/>
      <c r="EF17" s="344"/>
      <c r="EG17" s="344"/>
      <c r="EH17" s="344"/>
      <c r="EI17" s="344"/>
      <c r="EJ17" s="344"/>
      <c r="EK17" s="344"/>
      <c r="EL17" s="344"/>
      <c r="EM17" s="344"/>
      <c r="EN17" s="344"/>
      <c r="EO17" s="344"/>
      <c r="EP17" s="344"/>
      <c r="EQ17" s="344"/>
      <c r="ER17" s="344"/>
      <c r="ES17" s="344"/>
      <c r="ET17" s="344"/>
      <c r="EU17" s="344"/>
      <c r="EV17" s="344"/>
      <c r="EW17" s="344"/>
      <c r="EX17" s="344"/>
      <c r="EY17" s="344"/>
      <c r="EZ17" s="344"/>
      <c r="FA17" s="344"/>
      <c r="FB17" s="344"/>
      <c r="FC17" s="344"/>
      <c r="FD17" s="344"/>
      <c r="FE17" s="344"/>
    </row>
    <row r="18" spans="1:165" ht="12" customHeight="1" x14ac:dyDescent="0.2">
      <c r="A18" s="48"/>
      <c r="B18" s="358" t="s">
        <v>72</v>
      </c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8"/>
      <c r="AM18" s="358"/>
      <c r="AN18" s="358"/>
      <c r="AO18" s="359"/>
      <c r="AP18" s="349" t="s">
        <v>359</v>
      </c>
      <c r="AQ18" s="349"/>
      <c r="AR18" s="349"/>
      <c r="AS18" s="349"/>
      <c r="AT18" s="349"/>
      <c r="AU18" s="349"/>
      <c r="AV18" s="349"/>
      <c r="AW18" s="349"/>
      <c r="AX18" s="349"/>
      <c r="AY18" s="349"/>
      <c r="AZ18" s="344"/>
      <c r="BA18" s="344"/>
      <c r="BB18" s="344"/>
      <c r="BC18" s="344"/>
      <c r="BD18" s="344"/>
      <c r="BE18" s="344"/>
      <c r="BF18" s="344"/>
      <c r="BG18" s="344"/>
      <c r="BH18" s="344"/>
      <c r="BI18" s="344"/>
      <c r="BJ18" s="344"/>
      <c r="BK18" s="344"/>
      <c r="BL18" s="302"/>
      <c r="BM18" s="302"/>
      <c r="BN18" s="302"/>
      <c r="BO18" s="302"/>
      <c r="BP18" s="302"/>
      <c r="BQ18" s="302"/>
      <c r="BR18" s="302"/>
      <c r="BS18" s="302"/>
      <c r="BT18" s="303"/>
      <c r="BU18" s="301"/>
      <c r="BV18" s="302"/>
      <c r="BW18" s="302"/>
      <c r="BX18" s="302"/>
      <c r="BY18" s="302"/>
      <c r="BZ18" s="302"/>
      <c r="CA18" s="302"/>
      <c r="CB18" s="302"/>
      <c r="CC18" s="302"/>
      <c r="CD18" s="302"/>
      <c r="CE18" s="303"/>
      <c r="CF18" s="344"/>
      <c r="CG18" s="344"/>
      <c r="CH18" s="344"/>
      <c r="CI18" s="344"/>
      <c r="CJ18" s="344"/>
      <c r="CK18" s="344"/>
      <c r="CL18" s="344"/>
      <c r="CM18" s="344"/>
      <c r="CN18" s="344"/>
      <c r="CO18" s="344"/>
      <c r="CP18" s="344"/>
      <c r="CQ18" s="344"/>
      <c r="CR18" s="344"/>
      <c r="CS18" s="344"/>
      <c r="CT18" s="344"/>
      <c r="CU18" s="344"/>
      <c r="CV18" s="344"/>
      <c r="CW18" s="344"/>
      <c r="CX18" s="344"/>
      <c r="CY18" s="344"/>
      <c r="CZ18" s="344"/>
      <c r="DA18" s="344"/>
      <c r="DB18" s="344"/>
      <c r="DC18" s="344"/>
      <c r="DD18" s="344"/>
      <c r="DE18" s="344"/>
      <c r="DF18" s="344"/>
      <c r="DG18" s="344"/>
      <c r="DH18" s="344"/>
      <c r="DI18" s="344"/>
      <c r="DJ18" s="344"/>
      <c r="DK18" s="344"/>
      <c r="DL18" s="344"/>
      <c r="DM18" s="344"/>
      <c r="DN18" s="344"/>
      <c r="DO18" s="344"/>
      <c r="DP18" s="344"/>
      <c r="DQ18" s="344"/>
      <c r="DR18" s="344"/>
      <c r="DS18" s="344"/>
      <c r="DT18" s="344"/>
      <c r="DU18" s="344"/>
      <c r="DV18" s="344"/>
      <c r="DW18" s="344"/>
      <c r="DX18" s="344"/>
      <c r="DY18" s="344"/>
      <c r="DZ18" s="344"/>
      <c r="EA18" s="344"/>
      <c r="EB18" s="344"/>
      <c r="EC18" s="344"/>
      <c r="ED18" s="344"/>
      <c r="EE18" s="344"/>
      <c r="EF18" s="344"/>
      <c r="EG18" s="344"/>
      <c r="EH18" s="344"/>
      <c r="EI18" s="344"/>
      <c r="EJ18" s="344"/>
      <c r="EK18" s="344"/>
      <c r="EL18" s="344"/>
      <c r="EM18" s="344"/>
      <c r="EN18" s="344"/>
      <c r="EO18" s="344"/>
      <c r="EP18" s="344"/>
      <c r="EQ18" s="344"/>
      <c r="ER18" s="344"/>
      <c r="ES18" s="344"/>
      <c r="ET18" s="344"/>
      <c r="EU18" s="344"/>
      <c r="EV18" s="344"/>
      <c r="EW18" s="344"/>
      <c r="EX18" s="344"/>
      <c r="EY18" s="344"/>
      <c r="EZ18" s="344"/>
      <c r="FA18" s="344"/>
      <c r="FB18" s="344"/>
      <c r="FC18" s="344"/>
      <c r="FD18" s="344"/>
      <c r="FE18" s="344"/>
    </row>
    <row r="19" spans="1:165" ht="15" customHeight="1" x14ac:dyDescent="0.2">
      <c r="FI19" s="227" t="s">
        <v>2425</v>
      </c>
    </row>
    <row r="20" spans="1:165" s="54" customFormat="1" ht="15.75" customHeight="1" x14ac:dyDescent="0.25">
      <c r="A20" s="253" t="s">
        <v>360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253"/>
      <c r="DF20" s="253"/>
      <c r="DG20" s="253"/>
      <c r="DH20" s="253"/>
      <c r="DI20" s="253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  <c r="DT20" s="253"/>
      <c r="DU20" s="253"/>
      <c r="DV20" s="253"/>
      <c r="DW20" s="253"/>
      <c r="DX20" s="253"/>
      <c r="DY20" s="253"/>
      <c r="DZ20" s="253"/>
      <c r="EA20" s="253"/>
      <c r="EB20" s="253"/>
      <c r="EC20" s="253"/>
      <c r="ED20" s="253"/>
      <c r="EE20" s="253"/>
      <c r="EF20" s="253"/>
      <c r="EG20" s="253"/>
      <c r="EH20" s="253"/>
      <c r="EI20" s="253"/>
      <c r="EJ20" s="253"/>
      <c r="EK20" s="253"/>
      <c r="EL20" s="253"/>
      <c r="EM20" s="253"/>
      <c r="EN20" s="253"/>
      <c r="EO20" s="253"/>
      <c r="EP20" s="253"/>
      <c r="EQ20" s="253"/>
      <c r="ER20" s="253"/>
      <c r="ES20" s="253"/>
      <c r="ET20" s="253"/>
      <c r="EU20" s="253"/>
      <c r="EV20" s="253"/>
      <c r="EW20" s="253"/>
      <c r="EX20" s="253"/>
      <c r="EY20" s="253"/>
      <c r="EZ20" s="253"/>
      <c r="FA20" s="253"/>
      <c r="FB20" s="253"/>
      <c r="FC20" s="253"/>
      <c r="FD20" s="253"/>
      <c r="FE20" s="253"/>
      <c r="FI20" s="227"/>
    </row>
    <row r="21" spans="1:165" ht="9" customHeight="1" x14ac:dyDescent="0.2">
      <c r="ES21" s="28"/>
      <c r="FI21" s="70"/>
    </row>
    <row r="22" spans="1:165" s="49" customFormat="1" ht="66" customHeight="1" x14ac:dyDescent="0.2">
      <c r="G22" s="376" t="s">
        <v>48</v>
      </c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6"/>
      <c r="AA22" s="376"/>
      <c r="AB22" s="376"/>
      <c r="AC22" s="376"/>
      <c r="AD22" s="376"/>
      <c r="AE22" s="376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  <c r="AP22" s="376"/>
      <c r="AQ22" s="376"/>
      <c r="AR22" s="376"/>
      <c r="AS22" s="376"/>
      <c r="AT22" s="376"/>
      <c r="AU22" s="376"/>
      <c r="AV22" s="376"/>
      <c r="AW22" s="376"/>
      <c r="AX22" s="376"/>
      <c r="AY22" s="376"/>
      <c r="AZ22" s="376"/>
      <c r="BA22" s="376"/>
      <c r="BB22" s="376"/>
      <c r="BC22" s="376"/>
      <c r="BD22" s="376"/>
      <c r="BE22" s="376"/>
      <c r="BF22" s="376"/>
      <c r="BG22" s="376"/>
      <c r="BH22" s="376"/>
      <c r="BI22" s="376"/>
      <c r="BJ22" s="376"/>
      <c r="BK22" s="376"/>
      <c r="BL22" s="376"/>
      <c r="BM22" s="376"/>
      <c r="BN22" s="376"/>
      <c r="BO22" s="376"/>
      <c r="BP22" s="376"/>
      <c r="BQ22" s="376"/>
      <c r="BR22" s="376"/>
      <c r="BS22" s="376"/>
      <c r="BT22" s="376"/>
      <c r="BU22" s="376"/>
      <c r="BV22" s="376"/>
      <c r="BW22" s="228" t="s">
        <v>65</v>
      </c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30"/>
      <c r="CI22" s="228" t="s">
        <v>361</v>
      </c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29"/>
      <c r="DE22" s="229"/>
      <c r="DF22" s="229"/>
      <c r="DG22" s="230"/>
      <c r="DH22" s="244" t="s">
        <v>362</v>
      </c>
      <c r="DI22" s="245"/>
      <c r="DJ22" s="245"/>
      <c r="DK22" s="245"/>
      <c r="DL22" s="245"/>
      <c r="DM22" s="245"/>
      <c r="DN22" s="245"/>
      <c r="DO22" s="245"/>
      <c r="DP22" s="245"/>
      <c r="DQ22" s="245"/>
      <c r="DR22" s="245"/>
      <c r="DS22" s="245"/>
      <c r="DT22" s="245"/>
      <c r="DU22" s="245"/>
      <c r="DV22" s="245"/>
      <c r="DW22" s="245"/>
      <c r="DX22" s="245"/>
      <c r="DY22" s="245"/>
      <c r="DZ22" s="245"/>
      <c r="EA22" s="245"/>
      <c r="EB22" s="245"/>
      <c r="EC22" s="245"/>
      <c r="ED22" s="245"/>
      <c r="EE22" s="245"/>
      <c r="EF22" s="245"/>
      <c r="EG22" s="245"/>
      <c r="EH22" s="245"/>
      <c r="EI22" s="245"/>
      <c r="EJ22" s="245"/>
      <c r="EK22" s="245"/>
      <c r="EL22" s="245"/>
      <c r="EM22" s="245"/>
      <c r="EN22" s="245"/>
      <c r="EO22" s="245"/>
      <c r="EP22" s="245"/>
      <c r="EQ22" s="245"/>
      <c r="ER22" s="245"/>
      <c r="ES22" s="245"/>
      <c r="ET22" s="245"/>
      <c r="EU22" s="245"/>
      <c r="EV22" s="245"/>
      <c r="EW22" s="245"/>
      <c r="EX22" s="245"/>
      <c r="EY22" s="245"/>
      <c r="EZ22" s="246"/>
      <c r="FA22" s="16"/>
      <c r="FB22" s="16"/>
      <c r="FC22" s="16"/>
      <c r="FD22" s="16"/>
      <c r="FE22" s="16"/>
      <c r="FI22" s="138">
        <f>ПРОВЕРКА!B996</f>
        <v>0</v>
      </c>
    </row>
    <row r="23" spans="1:165" s="49" customFormat="1" ht="13.5" customHeight="1" x14ac:dyDescent="0.2">
      <c r="G23" s="231">
        <v>1</v>
      </c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3"/>
      <c r="BW23" s="231">
        <v>2</v>
      </c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3"/>
      <c r="CI23" s="231">
        <v>3</v>
      </c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2"/>
      <c r="DE23" s="232"/>
      <c r="DF23" s="232"/>
      <c r="DG23" s="233"/>
      <c r="DH23" s="345">
        <v>4</v>
      </c>
      <c r="DI23" s="345"/>
      <c r="DJ23" s="345"/>
      <c r="DK23" s="345"/>
      <c r="DL23" s="345"/>
      <c r="DM23" s="345"/>
      <c r="DN23" s="345"/>
      <c r="DO23" s="345"/>
      <c r="DP23" s="345"/>
      <c r="DQ23" s="345"/>
      <c r="DR23" s="345"/>
      <c r="DS23" s="345"/>
      <c r="DT23" s="345"/>
      <c r="DU23" s="345"/>
      <c r="DV23" s="345"/>
      <c r="DW23" s="345"/>
      <c r="DX23" s="345"/>
      <c r="DY23" s="345"/>
      <c r="DZ23" s="345"/>
      <c r="EA23" s="345"/>
      <c r="EB23" s="345"/>
      <c r="EC23" s="345"/>
      <c r="ED23" s="345"/>
      <c r="EE23" s="345"/>
      <c r="EF23" s="345"/>
      <c r="EG23" s="345"/>
      <c r="EH23" s="345"/>
      <c r="EI23" s="345"/>
      <c r="EJ23" s="345"/>
      <c r="EK23" s="345"/>
      <c r="EL23" s="345"/>
      <c r="EM23" s="345"/>
      <c r="EN23" s="345"/>
      <c r="EO23" s="345"/>
      <c r="EP23" s="345"/>
      <c r="EQ23" s="345"/>
      <c r="ER23" s="345"/>
      <c r="ES23" s="345"/>
      <c r="ET23" s="345"/>
      <c r="EU23" s="345"/>
      <c r="EV23" s="345"/>
      <c r="EW23" s="345"/>
      <c r="EX23" s="345"/>
      <c r="EY23" s="345"/>
      <c r="EZ23" s="345"/>
      <c r="FA23" s="29"/>
      <c r="FB23" s="29"/>
      <c r="FC23" s="29"/>
      <c r="FD23" s="29"/>
      <c r="FE23" s="29"/>
      <c r="FI23" s="1"/>
    </row>
    <row r="24" spans="1:165" s="50" customFormat="1" ht="12.75" customHeight="1" x14ac:dyDescent="0.2">
      <c r="G24" s="47"/>
      <c r="H24" s="377" t="s">
        <v>363</v>
      </c>
      <c r="I24" s="377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  <c r="AG24" s="377"/>
      <c r="AH24" s="377"/>
      <c r="AI24" s="377"/>
      <c r="AJ24" s="377"/>
      <c r="AK24" s="377"/>
      <c r="AL24" s="377"/>
      <c r="AM24" s="377"/>
      <c r="AN24" s="377"/>
      <c r="AO24" s="377"/>
      <c r="AP24" s="377"/>
      <c r="AQ24" s="377"/>
      <c r="AR24" s="377"/>
      <c r="AS24" s="377"/>
      <c r="AT24" s="377"/>
      <c r="AU24" s="377"/>
      <c r="AV24" s="377"/>
      <c r="AW24" s="377"/>
      <c r="AX24" s="377"/>
      <c r="AY24" s="377"/>
      <c r="AZ24" s="377"/>
      <c r="BA24" s="377"/>
      <c r="BB24" s="377"/>
      <c r="BC24" s="377"/>
      <c r="BD24" s="377"/>
      <c r="BE24" s="377"/>
      <c r="BF24" s="377"/>
      <c r="BG24" s="377"/>
      <c r="BH24" s="377"/>
      <c r="BI24" s="377"/>
      <c r="BJ24" s="377"/>
      <c r="BK24" s="377"/>
      <c r="BL24" s="377"/>
      <c r="BM24" s="377"/>
      <c r="BN24" s="377"/>
      <c r="BO24" s="377"/>
      <c r="BP24" s="377"/>
      <c r="BQ24" s="377"/>
      <c r="BR24" s="377"/>
      <c r="BS24" s="377"/>
      <c r="BT24" s="377"/>
      <c r="BU24" s="377"/>
      <c r="BV24" s="378"/>
      <c r="BW24" s="241" t="s">
        <v>364</v>
      </c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  <c r="CH24" s="243"/>
      <c r="CI24" s="379" t="s">
        <v>51</v>
      </c>
      <c r="CJ24" s="380"/>
      <c r="CK24" s="380"/>
      <c r="CL24" s="380"/>
      <c r="CM24" s="380"/>
      <c r="CN24" s="380"/>
      <c r="CO24" s="380"/>
      <c r="CP24" s="380"/>
      <c r="CQ24" s="380"/>
      <c r="CR24" s="380"/>
      <c r="CS24" s="380"/>
      <c r="CT24" s="380"/>
      <c r="CU24" s="380"/>
      <c r="CV24" s="380"/>
      <c r="CW24" s="380"/>
      <c r="CX24" s="380"/>
      <c r="CY24" s="380"/>
      <c r="CZ24" s="380"/>
      <c r="DA24" s="380"/>
      <c r="DB24" s="380"/>
      <c r="DC24" s="380"/>
      <c r="DD24" s="380"/>
      <c r="DE24" s="380"/>
      <c r="DF24" s="380"/>
      <c r="DG24" s="381"/>
      <c r="DH24" s="340">
        <v>91</v>
      </c>
      <c r="DI24" s="340"/>
      <c r="DJ24" s="340"/>
      <c r="DK24" s="340"/>
      <c r="DL24" s="340"/>
      <c r="DM24" s="340"/>
      <c r="DN24" s="340"/>
      <c r="DO24" s="340"/>
      <c r="DP24" s="340"/>
      <c r="DQ24" s="340"/>
      <c r="DR24" s="340"/>
      <c r="DS24" s="340"/>
      <c r="DT24" s="340"/>
      <c r="DU24" s="340"/>
      <c r="DV24" s="340"/>
      <c r="DW24" s="340"/>
      <c r="DX24" s="340"/>
      <c r="DY24" s="340"/>
      <c r="DZ24" s="340"/>
      <c r="EA24" s="340"/>
      <c r="EB24" s="340"/>
      <c r="EC24" s="340"/>
      <c r="ED24" s="340"/>
      <c r="EE24" s="340"/>
      <c r="EF24" s="340"/>
      <c r="EG24" s="340"/>
      <c r="EH24" s="340"/>
      <c r="EI24" s="340"/>
      <c r="EJ24" s="340"/>
      <c r="EK24" s="340"/>
      <c r="EL24" s="340"/>
      <c r="EM24" s="340"/>
      <c r="EN24" s="340"/>
      <c r="EO24" s="340"/>
      <c r="EP24" s="340"/>
      <c r="EQ24" s="340"/>
      <c r="ER24" s="340"/>
      <c r="ES24" s="340"/>
      <c r="ET24" s="340"/>
      <c r="EU24" s="340"/>
      <c r="EV24" s="340"/>
      <c r="EW24" s="340"/>
      <c r="EX24" s="340"/>
      <c r="EY24" s="340"/>
      <c r="EZ24" s="340"/>
      <c r="FA24" s="37"/>
      <c r="FB24" s="37"/>
      <c r="FC24" s="37"/>
      <c r="FD24" s="37"/>
      <c r="FE24" s="37"/>
      <c r="FI24" s="49"/>
    </row>
    <row r="25" spans="1:165" ht="25.5" customHeight="1" x14ac:dyDescent="0.2">
      <c r="G25" s="48"/>
      <c r="H25" s="326" t="s">
        <v>365</v>
      </c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375"/>
      <c r="AL25" s="375"/>
      <c r="AM25" s="375"/>
      <c r="AN25" s="375"/>
      <c r="AO25" s="375"/>
      <c r="AP25" s="375"/>
      <c r="AQ25" s="375"/>
      <c r="AR25" s="375"/>
      <c r="AS25" s="375"/>
      <c r="AT25" s="375"/>
      <c r="AU25" s="375"/>
      <c r="AV25" s="375"/>
      <c r="AW25" s="375"/>
      <c r="AX25" s="375"/>
      <c r="AY25" s="375"/>
      <c r="AZ25" s="375"/>
      <c r="BA25" s="375"/>
      <c r="BB25" s="375"/>
      <c r="BC25" s="375"/>
      <c r="BD25" s="375"/>
      <c r="BE25" s="375"/>
      <c r="BF25" s="375"/>
      <c r="BG25" s="375"/>
      <c r="BH25" s="375"/>
      <c r="BI25" s="375"/>
      <c r="BJ25" s="375"/>
      <c r="BK25" s="375"/>
      <c r="BL25" s="375"/>
      <c r="BM25" s="375"/>
      <c r="BN25" s="375"/>
      <c r="BO25" s="375"/>
      <c r="BP25" s="375"/>
      <c r="BQ25" s="375"/>
      <c r="BR25" s="375"/>
      <c r="BS25" s="375"/>
      <c r="BT25" s="375"/>
      <c r="BU25" s="375"/>
      <c r="BV25" s="375"/>
      <c r="BW25" s="349"/>
      <c r="BX25" s="349"/>
      <c r="BY25" s="349"/>
      <c r="BZ25" s="349"/>
      <c r="CA25" s="349"/>
      <c r="CB25" s="349"/>
      <c r="CC25" s="349"/>
      <c r="CD25" s="349"/>
      <c r="CE25" s="349"/>
      <c r="CF25" s="349"/>
      <c r="CG25" s="349"/>
      <c r="CH25" s="349"/>
      <c r="CI25" s="241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2"/>
      <c r="CY25" s="242"/>
      <c r="CZ25" s="242"/>
      <c r="DA25" s="242"/>
      <c r="DB25" s="242"/>
      <c r="DC25" s="242"/>
      <c r="DD25" s="242"/>
      <c r="DE25" s="242"/>
      <c r="DF25" s="242"/>
      <c r="DG25" s="243"/>
      <c r="DH25" s="340"/>
      <c r="DI25" s="340"/>
      <c r="DJ25" s="340"/>
      <c r="DK25" s="340"/>
      <c r="DL25" s="340"/>
      <c r="DM25" s="340"/>
      <c r="DN25" s="340"/>
      <c r="DO25" s="340"/>
      <c r="DP25" s="340"/>
      <c r="DQ25" s="340"/>
      <c r="DR25" s="340"/>
      <c r="DS25" s="340"/>
      <c r="DT25" s="340"/>
      <c r="DU25" s="340"/>
      <c r="DV25" s="340"/>
      <c r="DW25" s="340"/>
      <c r="DX25" s="340"/>
      <c r="DY25" s="340"/>
      <c r="DZ25" s="340"/>
      <c r="EA25" s="340"/>
      <c r="EB25" s="340"/>
      <c r="EC25" s="340"/>
      <c r="ED25" s="340"/>
      <c r="EE25" s="340"/>
      <c r="EF25" s="340"/>
      <c r="EG25" s="340"/>
      <c r="EH25" s="340"/>
      <c r="EI25" s="340"/>
      <c r="EJ25" s="340"/>
      <c r="EK25" s="340"/>
      <c r="EL25" s="340"/>
      <c r="EM25" s="340"/>
      <c r="EN25" s="340"/>
      <c r="EO25" s="340"/>
      <c r="EP25" s="340"/>
      <c r="EQ25" s="340"/>
      <c r="ER25" s="340"/>
      <c r="ES25" s="340"/>
      <c r="ET25" s="340"/>
      <c r="EU25" s="340"/>
      <c r="EV25" s="340"/>
      <c r="EW25" s="340"/>
      <c r="EX25" s="340"/>
      <c r="EY25" s="340"/>
      <c r="EZ25" s="340"/>
      <c r="FA25" s="37"/>
      <c r="FB25" s="37"/>
      <c r="FC25" s="37"/>
      <c r="FD25" s="37"/>
      <c r="FE25" s="37"/>
      <c r="FI25" s="49"/>
    </row>
    <row r="26" spans="1:165" ht="12" customHeight="1" x14ac:dyDescent="0.2">
      <c r="G26" s="47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350"/>
      <c r="BN26" s="350"/>
      <c r="BO26" s="350"/>
      <c r="BP26" s="350"/>
      <c r="BQ26" s="350"/>
      <c r="BR26" s="350"/>
      <c r="BS26" s="350"/>
      <c r="BT26" s="350"/>
      <c r="BU26" s="350"/>
      <c r="BV26" s="351"/>
      <c r="BW26" s="320" t="s">
        <v>366</v>
      </c>
      <c r="BX26" s="321"/>
      <c r="BY26" s="321"/>
      <c r="BZ26" s="321"/>
      <c r="CA26" s="321"/>
      <c r="CB26" s="321"/>
      <c r="CC26" s="321"/>
      <c r="CD26" s="321"/>
      <c r="CE26" s="321"/>
      <c r="CF26" s="321"/>
      <c r="CG26" s="321"/>
      <c r="CH26" s="322"/>
      <c r="CI26" s="372" t="s">
        <v>2454</v>
      </c>
      <c r="CJ26" s="362"/>
      <c r="CK26" s="362"/>
      <c r="CL26" s="362"/>
      <c r="CM26" s="362"/>
      <c r="CN26" s="362"/>
      <c r="CO26" s="362"/>
      <c r="CP26" s="362"/>
      <c r="CQ26" s="362"/>
      <c r="CR26" s="362"/>
      <c r="CS26" s="362"/>
      <c r="CT26" s="362"/>
      <c r="CU26" s="362"/>
      <c r="CV26" s="362"/>
      <c r="CW26" s="362"/>
      <c r="CX26" s="362"/>
      <c r="CY26" s="362"/>
      <c r="CZ26" s="362"/>
      <c r="DA26" s="362"/>
      <c r="DB26" s="362"/>
      <c r="DC26" s="362"/>
      <c r="DD26" s="362"/>
      <c r="DE26" s="362"/>
      <c r="DF26" s="362"/>
      <c r="DG26" s="363"/>
      <c r="DH26" s="340">
        <v>91</v>
      </c>
      <c r="DI26" s="340"/>
      <c r="DJ26" s="340"/>
      <c r="DK26" s="340"/>
      <c r="DL26" s="340"/>
      <c r="DM26" s="340"/>
      <c r="DN26" s="340"/>
      <c r="DO26" s="340"/>
      <c r="DP26" s="340"/>
      <c r="DQ26" s="340"/>
      <c r="DR26" s="340"/>
      <c r="DS26" s="340"/>
      <c r="DT26" s="340"/>
      <c r="DU26" s="340"/>
      <c r="DV26" s="340"/>
      <c r="DW26" s="340"/>
      <c r="DX26" s="340"/>
      <c r="DY26" s="340"/>
      <c r="DZ26" s="340"/>
      <c r="EA26" s="340"/>
      <c r="EB26" s="340"/>
      <c r="EC26" s="340"/>
      <c r="ED26" s="340"/>
      <c r="EE26" s="340"/>
      <c r="EF26" s="340"/>
      <c r="EG26" s="340"/>
      <c r="EH26" s="340"/>
      <c r="EI26" s="340"/>
      <c r="EJ26" s="340"/>
      <c r="EK26" s="340"/>
      <c r="EL26" s="340"/>
      <c r="EM26" s="340"/>
      <c r="EN26" s="340"/>
      <c r="EO26" s="340"/>
      <c r="EP26" s="340"/>
      <c r="EQ26" s="340"/>
      <c r="ER26" s="340"/>
      <c r="ES26" s="340"/>
      <c r="ET26" s="340"/>
      <c r="EU26" s="340"/>
      <c r="EV26" s="340"/>
      <c r="EW26" s="340"/>
      <c r="EX26" s="340"/>
      <c r="EY26" s="340"/>
      <c r="EZ26" s="340"/>
      <c r="FA26" s="37"/>
      <c r="FB26" s="37"/>
      <c r="FC26" s="37"/>
      <c r="FD26" s="37"/>
      <c r="FE26" s="37"/>
      <c r="FI26" s="49"/>
    </row>
    <row r="27" spans="1:165" ht="12" customHeight="1" x14ac:dyDescent="0.2">
      <c r="G27" s="47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50"/>
      <c r="BR27" s="350"/>
      <c r="BS27" s="350"/>
      <c r="BT27" s="350"/>
      <c r="BU27" s="350"/>
      <c r="BV27" s="351"/>
      <c r="BW27" s="320"/>
      <c r="BX27" s="321"/>
      <c r="BY27" s="321"/>
      <c r="BZ27" s="321"/>
      <c r="CA27" s="321"/>
      <c r="CB27" s="321"/>
      <c r="CC27" s="321"/>
      <c r="CD27" s="321"/>
      <c r="CE27" s="321"/>
      <c r="CF27" s="321"/>
      <c r="CG27" s="321"/>
      <c r="CH27" s="322"/>
      <c r="CI27" s="241"/>
      <c r="CJ27" s="242"/>
      <c r="CK27" s="242"/>
      <c r="CL27" s="242"/>
      <c r="CM27" s="242"/>
      <c r="CN27" s="242"/>
      <c r="CO27" s="242"/>
      <c r="CP27" s="242"/>
      <c r="CQ27" s="242"/>
      <c r="CR27" s="242"/>
      <c r="CS27" s="242"/>
      <c r="CT27" s="242"/>
      <c r="CU27" s="242"/>
      <c r="CV27" s="242"/>
      <c r="CW27" s="242"/>
      <c r="CX27" s="242"/>
      <c r="CY27" s="242"/>
      <c r="CZ27" s="242"/>
      <c r="DA27" s="242"/>
      <c r="DB27" s="242"/>
      <c r="DC27" s="242"/>
      <c r="DD27" s="242"/>
      <c r="DE27" s="242"/>
      <c r="DF27" s="242"/>
      <c r="DG27" s="243"/>
      <c r="DH27" s="340"/>
      <c r="DI27" s="340"/>
      <c r="DJ27" s="340"/>
      <c r="DK27" s="340"/>
      <c r="DL27" s="340"/>
      <c r="DM27" s="340"/>
      <c r="DN27" s="340"/>
      <c r="DO27" s="340"/>
      <c r="DP27" s="340"/>
      <c r="DQ27" s="340"/>
      <c r="DR27" s="340"/>
      <c r="DS27" s="340"/>
      <c r="DT27" s="340"/>
      <c r="DU27" s="340"/>
      <c r="DV27" s="340"/>
      <c r="DW27" s="340"/>
      <c r="DX27" s="340"/>
      <c r="DY27" s="340"/>
      <c r="DZ27" s="340"/>
      <c r="EA27" s="340"/>
      <c r="EB27" s="340"/>
      <c r="EC27" s="340"/>
      <c r="ED27" s="340"/>
      <c r="EE27" s="340"/>
      <c r="EF27" s="340"/>
      <c r="EG27" s="340"/>
      <c r="EH27" s="340"/>
      <c r="EI27" s="340"/>
      <c r="EJ27" s="340"/>
      <c r="EK27" s="340"/>
      <c r="EL27" s="340"/>
      <c r="EM27" s="340"/>
      <c r="EN27" s="340"/>
      <c r="EO27" s="340"/>
      <c r="EP27" s="340"/>
      <c r="EQ27" s="340"/>
      <c r="ER27" s="340"/>
      <c r="ES27" s="340"/>
      <c r="ET27" s="340"/>
      <c r="EU27" s="340"/>
      <c r="EV27" s="340"/>
      <c r="EW27" s="340"/>
      <c r="EX27" s="340"/>
      <c r="EY27" s="340"/>
      <c r="EZ27" s="340"/>
      <c r="FA27" s="37"/>
      <c r="FB27" s="37"/>
      <c r="FC27" s="37"/>
      <c r="FD27" s="37"/>
      <c r="FE27" s="37"/>
      <c r="FI27" s="50"/>
    </row>
    <row r="28" spans="1:165" ht="12" customHeight="1" x14ac:dyDescent="0.2">
      <c r="G28" s="47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0"/>
      <c r="BF28" s="350"/>
      <c r="BG28" s="350"/>
      <c r="BH28" s="350"/>
      <c r="BI28" s="350"/>
      <c r="BJ28" s="350"/>
      <c r="BK28" s="350"/>
      <c r="BL28" s="350"/>
      <c r="BM28" s="350"/>
      <c r="BN28" s="350"/>
      <c r="BO28" s="350"/>
      <c r="BP28" s="350"/>
      <c r="BQ28" s="350"/>
      <c r="BR28" s="350"/>
      <c r="BS28" s="350"/>
      <c r="BT28" s="350"/>
      <c r="BU28" s="350"/>
      <c r="BV28" s="351"/>
      <c r="BW28" s="320"/>
      <c r="BX28" s="321"/>
      <c r="BY28" s="321"/>
      <c r="BZ28" s="321"/>
      <c r="CA28" s="321"/>
      <c r="CB28" s="321"/>
      <c r="CC28" s="321"/>
      <c r="CD28" s="321"/>
      <c r="CE28" s="321"/>
      <c r="CF28" s="321"/>
      <c r="CG28" s="321"/>
      <c r="CH28" s="322"/>
      <c r="CI28" s="241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  <c r="CT28" s="242"/>
      <c r="CU28" s="242"/>
      <c r="CV28" s="242"/>
      <c r="CW28" s="242"/>
      <c r="CX28" s="242"/>
      <c r="CY28" s="242"/>
      <c r="CZ28" s="242"/>
      <c r="DA28" s="242"/>
      <c r="DB28" s="242"/>
      <c r="DC28" s="242"/>
      <c r="DD28" s="242"/>
      <c r="DE28" s="242"/>
      <c r="DF28" s="242"/>
      <c r="DG28" s="243"/>
      <c r="DH28" s="340"/>
      <c r="DI28" s="340"/>
      <c r="DJ28" s="340"/>
      <c r="DK28" s="340"/>
      <c r="DL28" s="340"/>
      <c r="DM28" s="340"/>
      <c r="DN28" s="340"/>
      <c r="DO28" s="340"/>
      <c r="DP28" s="340"/>
      <c r="DQ28" s="340"/>
      <c r="DR28" s="340"/>
      <c r="DS28" s="340"/>
      <c r="DT28" s="340"/>
      <c r="DU28" s="340"/>
      <c r="DV28" s="340"/>
      <c r="DW28" s="340"/>
      <c r="DX28" s="340"/>
      <c r="DY28" s="340"/>
      <c r="DZ28" s="340"/>
      <c r="EA28" s="340"/>
      <c r="EB28" s="340"/>
      <c r="EC28" s="340"/>
      <c r="ED28" s="340"/>
      <c r="EE28" s="340"/>
      <c r="EF28" s="340"/>
      <c r="EG28" s="340"/>
      <c r="EH28" s="340"/>
      <c r="EI28" s="340"/>
      <c r="EJ28" s="340"/>
      <c r="EK28" s="340"/>
      <c r="EL28" s="340"/>
      <c r="EM28" s="340"/>
      <c r="EN28" s="340"/>
      <c r="EO28" s="340"/>
      <c r="EP28" s="340"/>
      <c r="EQ28" s="340"/>
      <c r="ER28" s="340"/>
      <c r="ES28" s="340"/>
      <c r="ET28" s="340"/>
      <c r="EU28" s="340"/>
      <c r="EV28" s="340"/>
      <c r="EW28" s="340"/>
      <c r="EX28" s="340"/>
      <c r="EY28" s="340"/>
      <c r="EZ28" s="340"/>
      <c r="FA28" s="37"/>
      <c r="FB28" s="37"/>
      <c r="FC28" s="37"/>
      <c r="FD28" s="37"/>
      <c r="FE28" s="37"/>
    </row>
    <row r="29" spans="1:165" ht="12" customHeight="1" x14ac:dyDescent="0.2">
      <c r="G29" s="47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350"/>
      <c r="BD29" s="350"/>
      <c r="BE29" s="350"/>
      <c r="BF29" s="350"/>
      <c r="BG29" s="350"/>
      <c r="BH29" s="350"/>
      <c r="BI29" s="350"/>
      <c r="BJ29" s="350"/>
      <c r="BK29" s="350"/>
      <c r="BL29" s="350"/>
      <c r="BM29" s="350"/>
      <c r="BN29" s="350"/>
      <c r="BO29" s="350"/>
      <c r="BP29" s="350"/>
      <c r="BQ29" s="350"/>
      <c r="BR29" s="350"/>
      <c r="BS29" s="350"/>
      <c r="BT29" s="350"/>
      <c r="BU29" s="350"/>
      <c r="BV29" s="351"/>
      <c r="BW29" s="320"/>
      <c r="BX29" s="321"/>
      <c r="BY29" s="321"/>
      <c r="BZ29" s="321"/>
      <c r="CA29" s="321"/>
      <c r="CB29" s="321"/>
      <c r="CC29" s="321"/>
      <c r="CD29" s="321"/>
      <c r="CE29" s="321"/>
      <c r="CF29" s="321"/>
      <c r="CG29" s="321"/>
      <c r="CH29" s="322"/>
      <c r="CI29" s="241"/>
      <c r="CJ29" s="242"/>
      <c r="CK29" s="242"/>
      <c r="CL29" s="242"/>
      <c r="CM29" s="242"/>
      <c r="CN29" s="242"/>
      <c r="CO29" s="242"/>
      <c r="CP29" s="242"/>
      <c r="CQ29" s="242"/>
      <c r="CR29" s="242"/>
      <c r="CS29" s="242"/>
      <c r="CT29" s="242"/>
      <c r="CU29" s="242"/>
      <c r="CV29" s="242"/>
      <c r="CW29" s="242"/>
      <c r="CX29" s="242"/>
      <c r="CY29" s="242"/>
      <c r="CZ29" s="242"/>
      <c r="DA29" s="242"/>
      <c r="DB29" s="242"/>
      <c r="DC29" s="242"/>
      <c r="DD29" s="242"/>
      <c r="DE29" s="242"/>
      <c r="DF29" s="242"/>
      <c r="DG29" s="243"/>
      <c r="DH29" s="340"/>
      <c r="DI29" s="340"/>
      <c r="DJ29" s="340"/>
      <c r="DK29" s="340"/>
      <c r="DL29" s="340"/>
      <c r="DM29" s="340"/>
      <c r="DN29" s="340"/>
      <c r="DO29" s="340"/>
      <c r="DP29" s="340"/>
      <c r="DQ29" s="340"/>
      <c r="DR29" s="340"/>
      <c r="DS29" s="340"/>
      <c r="DT29" s="340"/>
      <c r="DU29" s="340"/>
      <c r="DV29" s="340"/>
      <c r="DW29" s="340"/>
      <c r="DX29" s="340"/>
      <c r="DY29" s="340"/>
      <c r="DZ29" s="340"/>
      <c r="EA29" s="340"/>
      <c r="EB29" s="340"/>
      <c r="EC29" s="340"/>
      <c r="ED29" s="340"/>
      <c r="EE29" s="340"/>
      <c r="EF29" s="340"/>
      <c r="EG29" s="340"/>
      <c r="EH29" s="340"/>
      <c r="EI29" s="340"/>
      <c r="EJ29" s="340"/>
      <c r="EK29" s="340"/>
      <c r="EL29" s="340"/>
      <c r="EM29" s="340"/>
      <c r="EN29" s="340"/>
      <c r="EO29" s="340"/>
      <c r="EP29" s="340"/>
      <c r="EQ29" s="340"/>
      <c r="ER29" s="340"/>
      <c r="ES29" s="340"/>
      <c r="ET29" s="340"/>
      <c r="EU29" s="340"/>
      <c r="EV29" s="340"/>
      <c r="EW29" s="340"/>
      <c r="EX29" s="340"/>
      <c r="EY29" s="340"/>
      <c r="EZ29" s="340"/>
      <c r="FA29" s="37"/>
      <c r="FB29" s="37"/>
      <c r="FC29" s="37"/>
      <c r="FD29" s="37"/>
      <c r="FE29" s="37"/>
    </row>
    <row r="30" spans="1:165" ht="12" customHeight="1" x14ac:dyDescent="0.2">
      <c r="G30" s="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347"/>
      <c r="AI30" s="347"/>
      <c r="AJ30" s="347"/>
      <c r="AK30" s="347"/>
      <c r="AL30" s="347"/>
      <c r="AM30" s="347"/>
      <c r="AN30" s="347"/>
      <c r="AO30" s="347"/>
      <c r="AP30" s="347"/>
      <c r="AQ30" s="347"/>
      <c r="AR30" s="347"/>
      <c r="AS30" s="347"/>
      <c r="AT30" s="347"/>
      <c r="AU30" s="347"/>
      <c r="AV30" s="347"/>
      <c r="AW30" s="347"/>
      <c r="AX30" s="347"/>
      <c r="AY30" s="347"/>
      <c r="AZ30" s="347"/>
      <c r="BA30" s="347"/>
      <c r="BB30" s="347"/>
      <c r="BC30" s="347"/>
      <c r="BD30" s="347"/>
      <c r="BE30" s="347"/>
      <c r="BF30" s="347"/>
      <c r="BG30" s="347"/>
      <c r="BH30" s="347"/>
      <c r="BI30" s="347"/>
      <c r="BJ30" s="347"/>
      <c r="BK30" s="347"/>
      <c r="BL30" s="347"/>
      <c r="BM30" s="347"/>
      <c r="BN30" s="347"/>
      <c r="BO30" s="347"/>
      <c r="BP30" s="347"/>
      <c r="BQ30" s="347"/>
      <c r="BR30" s="347"/>
      <c r="BS30" s="347"/>
      <c r="BT30" s="347"/>
      <c r="BU30" s="347"/>
      <c r="BV30" s="348"/>
      <c r="BW30" s="241"/>
      <c r="BX30" s="242"/>
      <c r="BY30" s="242"/>
      <c r="BZ30" s="242"/>
      <c r="CA30" s="242"/>
      <c r="CB30" s="242"/>
      <c r="CC30" s="242"/>
      <c r="CD30" s="242"/>
      <c r="CE30" s="242"/>
      <c r="CF30" s="242"/>
      <c r="CG30" s="242"/>
      <c r="CH30" s="243"/>
      <c r="CI30" s="241"/>
      <c r="CJ30" s="242"/>
      <c r="CK30" s="242"/>
      <c r="CL30" s="242"/>
      <c r="CM30" s="242"/>
      <c r="CN30" s="242"/>
      <c r="CO30" s="242"/>
      <c r="CP30" s="242"/>
      <c r="CQ30" s="242"/>
      <c r="CR30" s="242"/>
      <c r="CS30" s="242"/>
      <c r="CT30" s="242"/>
      <c r="CU30" s="242"/>
      <c r="CV30" s="242"/>
      <c r="CW30" s="242"/>
      <c r="CX30" s="242"/>
      <c r="CY30" s="242"/>
      <c r="CZ30" s="242"/>
      <c r="DA30" s="242"/>
      <c r="DB30" s="242"/>
      <c r="DC30" s="242"/>
      <c r="DD30" s="242"/>
      <c r="DE30" s="242"/>
      <c r="DF30" s="242"/>
      <c r="DG30" s="243"/>
      <c r="DH30" s="340"/>
      <c r="DI30" s="340"/>
      <c r="DJ30" s="340"/>
      <c r="DK30" s="340"/>
      <c r="DL30" s="340"/>
      <c r="DM30" s="340"/>
      <c r="DN30" s="340"/>
      <c r="DO30" s="340"/>
      <c r="DP30" s="340"/>
      <c r="DQ30" s="340"/>
      <c r="DR30" s="340"/>
      <c r="DS30" s="340"/>
      <c r="DT30" s="340"/>
      <c r="DU30" s="340"/>
      <c r="DV30" s="340"/>
      <c r="DW30" s="340"/>
      <c r="DX30" s="340"/>
      <c r="DY30" s="340"/>
      <c r="DZ30" s="340"/>
      <c r="EA30" s="340"/>
      <c r="EB30" s="340"/>
      <c r="EC30" s="340"/>
      <c r="ED30" s="340"/>
      <c r="EE30" s="340"/>
      <c r="EF30" s="340"/>
      <c r="EG30" s="340"/>
      <c r="EH30" s="340"/>
      <c r="EI30" s="340"/>
      <c r="EJ30" s="340"/>
      <c r="EK30" s="340"/>
      <c r="EL30" s="340"/>
      <c r="EM30" s="340"/>
      <c r="EN30" s="340"/>
      <c r="EO30" s="340"/>
      <c r="EP30" s="340"/>
      <c r="EQ30" s="340"/>
      <c r="ER30" s="340"/>
      <c r="ES30" s="340"/>
      <c r="ET30" s="340"/>
      <c r="EU30" s="340"/>
      <c r="EV30" s="340"/>
      <c r="EW30" s="340"/>
      <c r="EX30" s="340"/>
      <c r="EY30" s="340"/>
      <c r="EZ30" s="340"/>
      <c r="FA30" s="37"/>
      <c r="FB30" s="37"/>
      <c r="FC30" s="37"/>
      <c r="FD30" s="37"/>
      <c r="FE30" s="37"/>
    </row>
  </sheetData>
  <sheetProtection algorithmName="SHA-512" hashValue="drZfbgawN93BIO3c/OczMYFqd7PIMpInPwo4emxPEHTV41HU/p50NsXzUnZSYD++zsdAMWGra5V7lHnKYpx4Xw==" saltValue="evq60ffnyv+ayfju3OS6IQ==" spinCount="100000" sheet="1" objects="1" scenarios="1"/>
  <mergeCells count="197">
    <mergeCell ref="B18:AO18"/>
    <mergeCell ref="AP18:AY18"/>
    <mergeCell ref="AZ18:BK18"/>
    <mergeCell ref="G22:BV22"/>
    <mergeCell ref="G23:BV23"/>
    <mergeCell ref="H24:BV24"/>
    <mergeCell ref="EF14:ER14"/>
    <mergeCell ref="CS13:DE13"/>
    <mergeCell ref="CS12:DE12"/>
    <mergeCell ref="CS14:DE14"/>
    <mergeCell ref="DF14:DR14"/>
    <mergeCell ref="DS14:EE14"/>
    <mergeCell ref="DS13:EE13"/>
    <mergeCell ref="EF13:ER13"/>
    <mergeCell ref="DH24:EZ24"/>
    <mergeCell ref="AP16:AY16"/>
    <mergeCell ref="AZ16:BK16"/>
    <mergeCell ref="AZ12:BK12"/>
    <mergeCell ref="ES14:FE14"/>
    <mergeCell ref="BL18:BT18"/>
    <mergeCell ref="DH22:EZ22"/>
    <mergeCell ref="CI23:DG23"/>
    <mergeCell ref="CI24:DG24"/>
    <mergeCell ref="AP12:AY12"/>
    <mergeCell ref="DH25:EZ25"/>
    <mergeCell ref="CI25:DG25"/>
    <mergeCell ref="CI26:DG26"/>
    <mergeCell ref="BL15:BT15"/>
    <mergeCell ref="BL16:BT16"/>
    <mergeCell ref="CI22:DG22"/>
    <mergeCell ref="BU18:CE18"/>
    <mergeCell ref="CF18:CR18"/>
    <mergeCell ref="CS18:DE18"/>
    <mergeCell ref="DF18:DR18"/>
    <mergeCell ref="A20:FE20"/>
    <mergeCell ref="ES15:FE15"/>
    <mergeCell ref="DF15:DR15"/>
    <mergeCell ref="EF16:ER16"/>
    <mergeCell ref="ES16:FE16"/>
    <mergeCell ref="B17:AO17"/>
    <mergeCell ref="AP17:AY17"/>
    <mergeCell ref="AZ17:BK17"/>
    <mergeCell ref="BL17:BT17"/>
    <mergeCell ref="ES17:FE17"/>
    <mergeCell ref="B16:AO16"/>
    <mergeCell ref="H25:BV25"/>
    <mergeCell ref="DS18:EE18"/>
    <mergeCell ref="EF18:ER18"/>
    <mergeCell ref="CI29:DG29"/>
    <mergeCell ref="ES13:FE13"/>
    <mergeCell ref="BU15:CE15"/>
    <mergeCell ref="DS15:EE15"/>
    <mergeCell ref="BU16:CE16"/>
    <mergeCell ref="CF16:CR16"/>
    <mergeCell ref="CS16:DE16"/>
    <mergeCell ref="DF16:DR16"/>
    <mergeCell ref="DS16:EE16"/>
    <mergeCell ref="DF17:DR17"/>
    <mergeCell ref="BU17:CE17"/>
    <mergeCell ref="CF17:CR17"/>
    <mergeCell ref="CS17:DE17"/>
    <mergeCell ref="DS17:EE17"/>
    <mergeCell ref="EF17:ER17"/>
    <mergeCell ref="ES18:FE18"/>
    <mergeCell ref="H26:BV26"/>
    <mergeCell ref="H29:BV29"/>
    <mergeCell ref="BW29:CH29"/>
    <mergeCell ref="DH29:EZ29"/>
    <mergeCell ref="EF15:ER15"/>
    <mergeCell ref="DH26:EZ26"/>
    <mergeCell ref="B15:AO15"/>
    <mergeCell ref="DH23:EZ23"/>
    <mergeCell ref="CS9:DE9"/>
    <mergeCell ref="BL13:BT13"/>
    <mergeCell ref="BU13:CE13"/>
    <mergeCell ref="CS11:DE11"/>
    <mergeCell ref="CS7:DE7"/>
    <mergeCell ref="CF7:CR7"/>
    <mergeCell ref="CF12:CR12"/>
    <mergeCell ref="BL12:BT12"/>
    <mergeCell ref="CF10:CR10"/>
    <mergeCell ref="BU12:CE12"/>
    <mergeCell ref="ES5:FE5"/>
    <mergeCell ref="DF9:DR9"/>
    <mergeCell ref="ES12:FE12"/>
    <mergeCell ref="DS12:EE12"/>
    <mergeCell ref="EF12:ER12"/>
    <mergeCell ref="EF10:ER10"/>
    <mergeCell ref="DF5:DR5"/>
    <mergeCell ref="DS5:EE5"/>
    <mergeCell ref="EF8:ER8"/>
    <mergeCell ref="DS7:EE7"/>
    <mergeCell ref="EF7:ER7"/>
    <mergeCell ref="DF6:DR6"/>
    <mergeCell ref="DS6:EE6"/>
    <mergeCell ref="EF6:ER6"/>
    <mergeCell ref="ES11:FE11"/>
    <mergeCell ref="DF10:DR10"/>
    <mergeCell ref="DS10:EE10"/>
    <mergeCell ref="DS9:EE9"/>
    <mergeCell ref="EF9:ER9"/>
    <mergeCell ref="ES9:FE9"/>
    <mergeCell ref="DF11:DR11"/>
    <mergeCell ref="DS11:EE11"/>
    <mergeCell ref="EF11:ER11"/>
    <mergeCell ref="B12:AO12"/>
    <mergeCell ref="B1:FD1"/>
    <mergeCell ref="CS8:DE8"/>
    <mergeCell ref="ES8:FE8"/>
    <mergeCell ref="CF5:CR5"/>
    <mergeCell ref="CS5:DE5"/>
    <mergeCell ref="BL5:BT5"/>
    <mergeCell ref="ES6:FE6"/>
    <mergeCell ref="BU6:CE6"/>
    <mergeCell ref="CF8:CR8"/>
    <mergeCell ref="BU8:CE8"/>
    <mergeCell ref="EF5:ER5"/>
    <mergeCell ref="ES7:FE7"/>
    <mergeCell ref="AZ6:BK6"/>
    <mergeCell ref="AZ3:BK5"/>
    <mergeCell ref="DF8:DR8"/>
    <mergeCell ref="DS8:EE8"/>
    <mergeCell ref="DF7:DR7"/>
    <mergeCell ref="BU7:CE7"/>
    <mergeCell ref="CF6:CR6"/>
    <mergeCell ref="BL3:FE3"/>
    <mergeCell ref="BU5:CE5"/>
    <mergeCell ref="AZ7:BK7"/>
    <mergeCell ref="AP11:AY11"/>
    <mergeCell ref="AP15:AY15"/>
    <mergeCell ref="AP14:AY14"/>
    <mergeCell ref="AZ14:BK14"/>
    <mergeCell ref="AZ15:BK15"/>
    <mergeCell ref="B14:AO14"/>
    <mergeCell ref="CF14:CR14"/>
    <mergeCell ref="AP13:AY13"/>
    <mergeCell ref="B13:AO13"/>
    <mergeCell ref="AZ13:BK13"/>
    <mergeCell ref="CF13:CR13"/>
    <mergeCell ref="AZ11:BK11"/>
    <mergeCell ref="BL11:BT11"/>
    <mergeCell ref="BU11:CE11"/>
    <mergeCell ref="CF11:CR11"/>
    <mergeCell ref="A6:AO6"/>
    <mergeCell ref="A3:AO5"/>
    <mergeCell ref="B7:AO7"/>
    <mergeCell ref="AP6:AY6"/>
    <mergeCell ref="AP7:AY7"/>
    <mergeCell ref="B8:AO8"/>
    <mergeCell ref="B11:AO11"/>
    <mergeCell ref="AP8:AY8"/>
    <mergeCell ref="B9:AO9"/>
    <mergeCell ref="AZ9:BK9"/>
    <mergeCell ref="BL9:BT9"/>
    <mergeCell ref="BU9:CE9"/>
    <mergeCell ref="AP9:AY9"/>
    <mergeCell ref="B10:AO10"/>
    <mergeCell ref="AP10:AY10"/>
    <mergeCell ref="AZ10:BK10"/>
    <mergeCell ref="BL10:BT10"/>
    <mergeCell ref="BU10:CE10"/>
    <mergeCell ref="AZ8:BK8"/>
    <mergeCell ref="AP3:AY5"/>
    <mergeCell ref="H30:BV30"/>
    <mergeCell ref="BW22:CH22"/>
    <mergeCell ref="BW23:CH23"/>
    <mergeCell ref="BW24:CH24"/>
    <mergeCell ref="BW25:CH25"/>
    <mergeCell ref="BW26:CH26"/>
    <mergeCell ref="BW30:CH30"/>
    <mergeCell ref="H27:BV27"/>
    <mergeCell ref="BW27:CH27"/>
    <mergeCell ref="H28:BV28"/>
    <mergeCell ref="DH30:EZ30"/>
    <mergeCell ref="DH27:EZ27"/>
    <mergeCell ref="BW28:CH28"/>
    <mergeCell ref="DH28:EZ28"/>
    <mergeCell ref="CI30:DG30"/>
    <mergeCell ref="CI27:DG27"/>
    <mergeCell ref="CI28:DG28"/>
    <mergeCell ref="FI1:FI2"/>
    <mergeCell ref="FI9:FI10"/>
    <mergeCell ref="FI19:FI20"/>
    <mergeCell ref="BL4:FE4"/>
    <mergeCell ref="BL14:BT14"/>
    <mergeCell ref="BU14:CE14"/>
    <mergeCell ref="CF15:CR15"/>
    <mergeCell ref="CS15:DE15"/>
    <mergeCell ref="BL6:BT6"/>
    <mergeCell ref="BL7:BT7"/>
    <mergeCell ref="BL8:BT8"/>
    <mergeCell ref="ES10:FE10"/>
    <mergeCell ref="CS6:DE6"/>
    <mergeCell ref="DF13:DR13"/>
    <mergeCell ref="DF12:DR12"/>
    <mergeCell ref="CF9:CR9"/>
    <mergeCell ref="CS10:DE10"/>
  </mergeCells>
  <phoneticPr fontId="7" type="noConversion"/>
  <hyperlinks>
    <hyperlink ref="FI1:FI2" location="ПРОВЕРКА!B821" display="Количество ошибок в разделе 7"/>
    <hyperlink ref="FI19:FI20" location="ПРОВЕРКА!B996" display="Количество ошибок в разделе 8"/>
  </hyperlink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43"/>
  <sheetViews>
    <sheetView view="pageBreakPreview" zoomScaleNormal="100" workbookViewId="0">
      <selection activeCell="EI12" sqref="EI12:EY13"/>
    </sheetView>
  </sheetViews>
  <sheetFormatPr defaultColWidth="0.85546875" defaultRowHeight="12.75" x14ac:dyDescent="0.2"/>
  <cols>
    <col min="1" max="170" width="0.85546875" style="1"/>
    <col min="171" max="171" width="18.85546875" style="1" customWidth="1"/>
    <col min="172" max="16384" width="0.85546875" style="1"/>
  </cols>
  <sheetData>
    <row r="1" spans="1:171" ht="16.5" customHeight="1" x14ac:dyDescent="0.25">
      <c r="B1" s="253" t="s">
        <v>413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3"/>
      <c r="EN1" s="253"/>
      <c r="EO1" s="253"/>
      <c r="EP1" s="253"/>
      <c r="EQ1" s="253"/>
      <c r="ER1" s="253"/>
      <c r="ES1" s="253"/>
      <c r="ET1" s="253"/>
      <c r="EU1" s="253"/>
      <c r="EV1" s="253"/>
      <c r="EW1" s="253"/>
      <c r="EX1" s="253"/>
      <c r="EY1" s="253"/>
      <c r="EZ1" s="253"/>
      <c r="FA1" s="253"/>
      <c r="FB1" s="253"/>
      <c r="FC1" s="253"/>
      <c r="FD1" s="253"/>
      <c r="FE1" s="253"/>
      <c r="FF1" s="253"/>
      <c r="FG1" s="253"/>
      <c r="FH1" s="253"/>
      <c r="FI1" s="253"/>
      <c r="FJ1" s="253"/>
      <c r="FO1" s="227" t="s">
        <v>2426</v>
      </c>
    </row>
    <row r="2" spans="1:171" s="79" customFormat="1" ht="15.75" customHeight="1" x14ac:dyDescent="0.25">
      <c r="B2" s="391" t="s">
        <v>414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1"/>
      <c r="BO2" s="391"/>
      <c r="BP2" s="391"/>
      <c r="BQ2" s="391"/>
      <c r="BR2" s="391"/>
      <c r="BS2" s="391"/>
      <c r="BT2" s="391"/>
      <c r="BU2" s="391"/>
      <c r="BV2" s="391"/>
      <c r="BW2" s="391"/>
      <c r="BX2" s="391"/>
      <c r="BY2" s="391"/>
      <c r="BZ2" s="391"/>
      <c r="CA2" s="391"/>
      <c r="CB2" s="391"/>
      <c r="CC2" s="391"/>
      <c r="CD2" s="391"/>
      <c r="CE2" s="391"/>
      <c r="CF2" s="391"/>
      <c r="CG2" s="391"/>
      <c r="CH2" s="391"/>
      <c r="CI2" s="391"/>
      <c r="CJ2" s="391"/>
      <c r="CK2" s="391"/>
      <c r="CL2" s="391"/>
      <c r="CM2" s="391"/>
      <c r="CN2" s="391"/>
      <c r="CO2" s="391"/>
      <c r="CP2" s="391"/>
      <c r="CQ2" s="391"/>
      <c r="CR2" s="391"/>
      <c r="CS2" s="391"/>
      <c r="CT2" s="391"/>
      <c r="CU2" s="391"/>
      <c r="CV2" s="391"/>
      <c r="CW2" s="391"/>
      <c r="CX2" s="391"/>
      <c r="CY2" s="391"/>
      <c r="CZ2" s="391"/>
      <c r="DA2" s="391"/>
      <c r="DB2" s="391"/>
      <c r="DC2" s="391"/>
      <c r="DD2" s="391"/>
      <c r="DE2" s="391"/>
      <c r="DF2" s="391"/>
      <c r="DG2" s="391"/>
      <c r="DH2" s="391"/>
      <c r="DI2" s="391"/>
      <c r="DJ2" s="391"/>
      <c r="DK2" s="391"/>
      <c r="DL2" s="391"/>
      <c r="DM2" s="391"/>
      <c r="DN2" s="391"/>
      <c r="DO2" s="391"/>
      <c r="DP2" s="391"/>
      <c r="DQ2" s="391"/>
      <c r="DR2" s="391"/>
      <c r="DS2" s="391"/>
      <c r="DT2" s="391"/>
      <c r="DU2" s="391"/>
      <c r="DV2" s="391"/>
      <c r="DW2" s="391"/>
      <c r="DX2" s="391"/>
      <c r="DY2" s="391"/>
      <c r="DZ2" s="391"/>
      <c r="EA2" s="391"/>
      <c r="EB2" s="391"/>
      <c r="EC2" s="391"/>
      <c r="ED2" s="391"/>
      <c r="EE2" s="391"/>
      <c r="EF2" s="391"/>
      <c r="EG2" s="391"/>
      <c r="EH2" s="391"/>
      <c r="EI2" s="391"/>
      <c r="EJ2" s="391"/>
      <c r="EK2" s="391"/>
      <c r="EL2" s="391"/>
      <c r="EM2" s="391"/>
      <c r="EN2" s="391"/>
      <c r="EO2" s="391"/>
      <c r="EP2" s="391"/>
      <c r="EQ2" s="391"/>
      <c r="ER2" s="391"/>
      <c r="ES2" s="391"/>
      <c r="ET2" s="391"/>
      <c r="EU2" s="391"/>
      <c r="EV2" s="391"/>
      <c r="EW2" s="391"/>
      <c r="EX2" s="391"/>
      <c r="EY2" s="391"/>
      <c r="EZ2" s="391"/>
      <c r="FA2" s="391"/>
      <c r="FB2" s="391"/>
      <c r="FC2" s="391"/>
      <c r="FD2" s="391"/>
      <c r="FE2" s="391"/>
      <c r="FF2" s="391"/>
      <c r="FG2" s="391"/>
      <c r="FH2" s="391"/>
      <c r="FI2" s="391"/>
      <c r="FJ2" s="391"/>
      <c r="FO2" s="227"/>
    </row>
    <row r="3" spans="1:171" s="54" customFormat="1" ht="9" customHeight="1" x14ac:dyDescent="0.25">
      <c r="EX3" s="69"/>
      <c r="FO3" s="78"/>
    </row>
    <row r="4" spans="1:171" s="30" customFormat="1" ht="12.75" customHeight="1" x14ac:dyDescent="0.2">
      <c r="A4" s="404" t="s">
        <v>95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5"/>
      <c r="AK4" s="405"/>
      <c r="AL4" s="405"/>
      <c r="AM4" s="405"/>
      <c r="AN4" s="405"/>
      <c r="AO4" s="405"/>
      <c r="AP4" s="405"/>
      <c r="AQ4" s="405"/>
      <c r="AR4" s="405"/>
      <c r="AS4" s="405"/>
      <c r="AT4" s="405"/>
      <c r="AU4" s="405"/>
      <c r="AV4" s="405"/>
      <c r="AW4" s="405"/>
      <c r="AX4" s="405"/>
      <c r="AY4" s="405"/>
      <c r="AZ4" s="405"/>
      <c r="BA4" s="405"/>
      <c r="BB4" s="405"/>
      <c r="BC4" s="405"/>
      <c r="BD4" s="405"/>
      <c r="BE4" s="405"/>
      <c r="BF4" s="405"/>
      <c r="BG4" s="405"/>
      <c r="BH4" s="405"/>
      <c r="BI4" s="405"/>
      <c r="BJ4" s="405"/>
      <c r="BK4" s="406"/>
      <c r="BL4" s="395" t="s">
        <v>46</v>
      </c>
      <c r="BM4" s="396"/>
      <c r="BN4" s="396"/>
      <c r="BO4" s="396"/>
      <c r="BP4" s="396"/>
      <c r="BQ4" s="396"/>
      <c r="BR4" s="396"/>
      <c r="BS4" s="396"/>
      <c r="BT4" s="397"/>
      <c r="BU4" s="395" t="s">
        <v>49</v>
      </c>
      <c r="BV4" s="396"/>
      <c r="BW4" s="396"/>
      <c r="BX4" s="396"/>
      <c r="BY4" s="396"/>
      <c r="BZ4" s="396"/>
      <c r="CA4" s="396"/>
      <c r="CB4" s="396"/>
      <c r="CC4" s="396"/>
      <c r="CD4" s="396"/>
      <c r="CE4" s="396"/>
      <c r="CF4" s="396"/>
      <c r="CG4" s="397"/>
      <c r="CH4" s="392" t="s">
        <v>154</v>
      </c>
      <c r="CI4" s="393"/>
      <c r="CJ4" s="393"/>
      <c r="CK4" s="393"/>
      <c r="CL4" s="393"/>
      <c r="CM4" s="393"/>
      <c r="CN4" s="393"/>
      <c r="CO4" s="393"/>
      <c r="CP4" s="393"/>
      <c r="CQ4" s="393"/>
      <c r="CR4" s="393"/>
      <c r="CS4" s="393"/>
      <c r="CT4" s="393"/>
      <c r="CU4" s="393"/>
      <c r="CV4" s="393"/>
      <c r="CW4" s="393"/>
      <c r="CX4" s="393"/>
      <c r="CY4" s="393"/>
      <c r="CZ4" s="393"/>
      <c r="DA4" s="393"/>
      <c r="DB4" s="393"/>
      <c r="DC4" s="393"/>
      <c r="DD4" s="393"/>
      <c r="DE4" s="393"/>
      <c r="DF4" s="393"/>
      <c r="DG4" s="393"/>
      <c r="DH4" s="393"/>
      <c r="DI4" s="393"/>
      <c r="DJ4" s="393"/>
      <c r="DK4" s="393"/>
      <c r="DL4" s="393"/>
      <c r="DM4" s="393"/>
      <c r="DN4" s="393"/>
      <c r="DO4" s="393"/>
      <c r="DP4" s="393"/>
      <c r="DQ4" s="393"/>
      <c r="DR4" s="393"/>
      <c r="DS4" s="393"/>
      <c r="DT4" s="393"/>
      <c r="DU4" s="393"/>
      <c r="DV4" s="393"/>
      <c r="DW4" s="393"/>
      <c r="DX4" s="393"/>
      <c r="DY4" s="393"/>
      <c r="DZ4" s="393"/>
      <c r="EA4" s="393"/>
      <c r="EB4" s="393"/>
      <c r="EC4" s="393"/>
      <c r="ED4" s="393"/>
      <c r="EE4" s="393"/>
      <c r="EF4" s="393"/>
      <c r="EG4" s="393"/>
      <c r="EH4" s="393"/>
      <c r="EI4" s="393"/>
      <c r="EJ4" s="393"/>
      <c r="EK4" s="393"/>
      <c r="EL4" s="393"/>
      <c r="EM4" s="393"/>
      <c r="EN4" s="393"/>
      <c r="EO4" s="393"/>
      <c r="EP4" s="393"/>
      <c r="EQ4" s="393"/>
      <c r="ER4" s="393"/>
      <c r="ES4" s="393"/>
      <c r="ET4" s="393"/>
      <c r="EU4" s="393"/>
      <c r="EV4" s="393"/>
      <c r="EW4" s="393"/>
      <c r="EX4" s="393"/>
      <c r="EY4" s="394"/>
      <c r="EZ4" s="395" t="s">
        <v>113</v>
      </c>
      <c r="FA4" s="396"/>
      <c r="FB4" s="396"/>
      <c r="FC4" s="396"/>
      <c r="FD4" s="396"/>
      <c r="FE4" s="396"/>
      <c r="FF4" s="396"/>
      <c r="FG4" s="396"/>
      <c r="FH4" s="396"/>
      <c r="FI4" s="396"/>
      <c r="FJ4" s="396"/>
      <c r="FK4" s="397"/>
      <c r="FO4" s="137">
        <f>ПРОВЕРКА!B998</f>
        <v>0</v>
      </c>
    </row>
    <row r="5" spans="1:171" s="30" customFormat="1" ht="11.25" customHeight="1" x14ac:dyDescent="0.2">
      <c r="A5" s="407"/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08"/>
      <c r="AF5" s="408"/>
      <c r="AG5" s="408"/>
      <c r="AH5" s="408"/>
      <c r="AI5" s="408"/>
      <c r="AJ5" s="408"/>
      <c r="AK5" s="408"/>
      <c r="AL5" s="408"/>
      <c r="AM5" s="408"/>
      <c r="AN5" s="408"/>
      <c r="AO5" s="408"/>
      <c r="AP5" s="408"/>
      <c r="AQ5" s="408"/>
      <c r="AR5" s="408"/>
      <c r="AS5" s="408"/>
      <c r="AT5" s="408"/>
      <c r="AU5" s="408"/>
      <c r="AV5" s="408"/>
      <c r="AW5" s="408"/>
      <c r="AX5" s="408"/>
      <c r="AY5" s="408"/>
      <c r="AZ5" s="408"/>
      <c r="BA5" s="408"/>
      <c r="BB5" s="408"/>
      <c r="BC5" s="408"/>
      <c r="BD5" s="408"/>
      <c r="BE5" s="408"/>
      <c r="BF5" s="408"/>
      <c r="BG5" s="408"/>
      <c r="BH5" s="408"/>
      <c r="BI5" s="408"/>
      <c r="BJ5" s="408"/>
      <c r="BK5" s="409"/>
      <c r="BL5" s="398"/>
      <c r="BM5" s="399"/>
      <c r="BN5" s="399"/>
      <c r="BO5" s="399"/>
      <c r="BP5" s="399"/>
      <c r="BQ5" s="399"/>
      <c r="BR5" s="399"/>
      <c r="BS5" s="399"/>
      <c r="BT5" s="400"/>
      <c r="BU5" s="398"/>
      <c r="BV5" s="399"/>
      <c r="BW5" s="399"/>
      <c r="BX5" s="399"/>
      <c r="BY5" s="399"/>
      <c r="BZ5" s="399"/>
      <c r="CA5" s="399"/>
      <c r="CB5" s="399"/>
      <c r="CC5" s="399"/>
      <c r="CD5" s="399"/>
      <c r="CE5" s="399"/>
      <c r="CF5" s="399"/>
      <c r="CG5" s="400"/>
      <c r="CH5" s="395" t="s">
        <v>92</v>
      </c>
      <c r="CI5" s="396"/>
      <c r="CJ5" s="396"/>
      <c r="CK5" s="396"/>
      <c r="CL5" s="396"/>
      <c r="CM5" s="396"/>
      <c r="CN5" s="396"/>
      <c r="CO5" s="396"/>
      <c r="CP5" s="397"/>
      <c r="CQ5" s="395" t="s">
        <v>117</v>
      </c>
      <c r="CR5" s="396"/>
      <c r="CS5" s="396"/>
      <c r="CT5" s="396"/>
      <c r="CU5" s="396"/>
      <c r="CV5" s="396"/>
      <c r="CW5" s="396"/>
      <c r="CX5" s="396"/>
      <c r="CY5" s="396"/>
      <c r="CZ5" s="396"/>
      <c r="DA5" s="396"/>
      <c r="DB5" s="396"/>
      <c r="DC5" s="396"/>
      <c r="DD5" s="396"/>
      <c r="DE5" s="396"/>
      <c r="DF5" s="396"/>
      <c r="DG5" s="397"/>
      <c r="DH5" s="395" t="s">
        <v>406</v>
      </c>
      <c r="DI5" s="396"/>
      <c r="DJ5" s="396"/>
      <c r="DK5" s="396"/>
      <c r="DL5" s="396"/>
      <c r="DM5" s="396"/>
      <c r="DN5" s="396"/>
      <c r="DO5" s="396"/>
      <c r="DP5" s="396"/>
      <c r="DQ5" s="396"/>
      <c r="DR5" s="396"/>
      <c r="DS5" s="396"/>
      <c r="DT5" s="396"/>
      <c r="DU5" s="396"/>
      <c r="DV5" s="396"/>
      <c r="DW5" s="396"/>
      <c r="DX5" s="396"/>
      <c r="DY5" s="396"/>
      <c r="DZ5" s="396"/>
      <c r="EA5" s="396"/>
      <c r="EB5" s="396"/>
      <c r="EC5" s="396"/>
      <c r="ED5" s="396"/>
      <c r="EE5" s="396"/>
      <c r="EF5" s="396"/>
      <c r="EG5" s="396"/>
      <c r="EH5" s="397"/>
      <c r="EI5" s="395" t="s">
        <v>117</v>
      </c>
      <c r="EJ5" s="396"/>
      <c r="EK5" s="396"/>
      <c r="EL5" s="396"/>
      <c r="EM5" s="396"/>
      <c r="EN5" s="396"/>
      <c r="EO5" s="396"/>
      <c r="EP5" s="396"/>
      <c r="EQ5" s="396"/>
      <c r="ER5" s="396"/>
      <c r="ES5" s="396"/>
      <c r="ET5" s="396"/>
      <c r="EU5" s="396"/>
      <c r="EV5" s="396"/>
      <c r="EW5" s="396"/>
      <c r="EX5" s="396"/>
      <c r="EY5" s="397"/>
      <c r="EZ5" s="398"/>
      <c r="FA5" s="399"/>
      <c r="FB5" s="399"/>
      <c r="FC5" s="399"/>
      <c r="FD5" s="399"/>
      <c r="FE5" s="399"/>
      <c r="FF5" s="399"/>
      <c r="FG5" s="399"/>
      <c r="FH5" s="399"/>
      <c r="FI5" s="399"/>
      <c r="FJ5" s="399"/>
      <c r="FK5" s="400"/>
      <c r="FO5" s="1"/>
    </row>
    <row r="6" spans="1:171" s="30" customFormat="1" ht="11.25" customHeight="1" x14ac:dyDescent="0.2">
      <c r="A6" s="407"/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408"/>
      <c r="AR6" s="408"/>
      <c r="AS6" s="408"/>
      <c r="AT6" s="408"/>
      <c r="AU6" s="408"/>
      <c r="AV6" s="408"/>
      <c r="AW6" s="408"/>
      <c r="AX6" s="408"/>
      <c r="AY6" s="408"/>
      <c r="AZ6" s="408"/>
      <c r="BA6" s="408"/>
      <c r="BB6" s="408"/>
      <c r="BC6" s="408"/>
      <c r="BD6" s="408"/>
      <c r="BE6" s="408"/>
      <c r="BF6" s="408"/>
      <c r="BG6" s="408"/>
      <c r="BH6" s="408"/>
      <c r="BI6" s="408"/>
      <c r="BJ6" s="408"/>
      <c r="BK6" s="409"/>
      <c r="BL6" s="398"/>
      <c r="BM6" s="399"/>
      <c r="BN6" s="399"/>
      <c r="BO6" s="399"/>
      <c r="BP6" s="399"/>
      <c r="BQ6" s="399"/>
      <c r="BR6" s="399"/>
      <c r="BS6" s="399"/>
      <c r="BT6" s="400"/>
      <c r="BU6" s="398"/>
      <c r="BV6" s="399"/>
      <c r="BW6" s="399"/>
      <c r="BX6" s="399"/>
      <c r="BY6" s="399"/>
      <c r="BZ6" s="399"/>
      <c r="CA6" s="399"/>
      <c r="CB6" s="399"/>
      <c r="CC6" s="399"/>
      <c r="CD6" s="399"/>
      <c r="CE6" s="399"/>
      <c r="CF6" s="399"/>
      <c r="CG6" s="400"/>
      <c r="CH6" s="398"/>
      <c r="CI6" s="399"/>
      <c r="CJ6" s="399"/>
      <c r="CK6" s="399"/>
      <c r="CL6" s="399"/>
      <c r="CM6" s="399"/>
      <c r="CN6" s="399"/>
      <c r="CO6" s="399"/>
      <c r="CP6" s="400"/>
      <c r="CQ6" s="398"/>
      <c r="CR6" s="399"/>
      <c r="CS6" s="399"/>
      <c r="CT6" s="399"/>
      <c r="CU6" s="399"/>
      <c r="CV6" s="399"/>
      <c r="CW6" s="399"/>
      <c r="CX6" s="399"/>
      <c r="CY6" s="399"/>
      <c r="CZ6" s="399"/>
      <c r="DA6" s="399"/>
      <c r="DB6" s="399"/>
      <c r="DC6" s="399"/>
      <c r="DD6" s="399"/>
      <c r="DE6" s="399"/>
      <c r="DF6" s="399"/>
      <c r="DG6" s="400"/>
      <c r="DH6" s="398" t="s">
        <v>402</v>
      </c>
      <c r="DI6" s="399"/>
      <c r="DJ6" s="399"/>
      <c r="DK6" s="399"/>
      <c r="DL6" s="399"/>
      <c r="DM6" s="399"/>
      <c r="DN6" s="399"/>
      <c r="DO6" s="399"/>
      <c r="DP6" s="399"/>
      <c r="DQ6" s="399"/>
      <c r="DR6" s="399"/>
      <c r="DS6" s="399"/>
      <c r="DT6" s="399"/>
      <c r="DU6" s="399"/>
      <c r="DV6" s="399"/>
      <c r="DW6" s="399"/>
      <c r="DX6" s="399"/>
      <c r="DY6" s="399"/>
      <c r="DZ6" s="399"/>
      <c r="EA6" s="399"/>
      <c r="EB6" s="399"/>
      <c r="EC6" s="399"/>
      <c r="ED6" s="399"/>
      <c r="EE6" s="399"/>
      <c r="EF6" s="399"/>
      <c r="EG6" s="399"/>
      <c r="EH6" s="400"/>
      <c r="EI6" s="398"/>
      <c r="EJ6" s="399"/>
      <c r="EK6" s="399"/>
      <c r="EL6" s="399"/>
      <c r="EM6" s="399"/>
      <c r="EN6" s="399"/>
      <c r="EO6" s="399"/>
      <c r="EP6" s="399"/>
      <c r="EQ6" s="399"/>
      <c r="ER6" s="399"/>
      <c r="ES6" s="399"/>
      <c r="ET6" s="399"/>
      <c r="EU6" s="399"/>
      <c r="EV6" s="399"/>
      <c r="EW6" s="399"/>
      <c r="EX6" s="399"/>
      <c r="EY6" s="400"/>
      <c r="EZ6" s="398"/>
      <c r="FA6" s="399"/>
      <c r="FB6" s="399"/>
      <c r="FC6" s="399"/>
      <c r="FD6" s="399"/>
      <c r="FE6" s="399"/>
      <c r="FF6" s="399"/>
      <c r="FG6" s="399"/>
      <c r="FH6" s="399"/>
      <c r="FI6" s="399"/>
      <c r="FJ6" s="399"/>
      <c r="FK6" s="400"/>
      <c r="FO6" s="1"/>
    </row>
    <row r="7" spans="1:171" s="30" customFormat="1" ht="11.25" customHeight="1" x14ac:dyDescent="0.2">
      <c r="A7" s="407"/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8"/>
      <c r="AK7" s="408"/>
      <c r="AL7" s="408"/>
      <c r="AM7" s="408"/>
      <c r="AN7" s="408"/>
      <c r="AO7" s="408"/>
      <c r="AP7" s="408"/>
      <c r="AQ7" s="408"/>
      <c r="AR7" s="408"/>
      <c r="AS7" s="408"/>
      <c r="AT7" s="408"/>
      <c r="AU7" s="408"/>
      <c r="AV7" s="408"/>
      <c r="AW7" s="408"/>
      <c r="AX7" s="408"/>
      <c r="AY7" s="408"/>
      <c r="AZ7" s="408"/>
      <c r="BA7" s="408"/>
      <c r="BB7" s="408"/>
      <c r="BC7" s="408"/>
      <c r="BD7" s="408"/>
      <c r="BE7" s="408"/>
      <c r="BF7" s="408"/>
      <c r="BG7" s="408"/>
      <c r="BH7" s="408"/>
      <c r="BI7" s="408"/>
      <c r="BJ7" s="408"/>
      <c r="BK7" s="409"/>
      <c r="BL7" s="398"/>
      <c r="BM7" s="399"/>
      <c r="BN7" s="399"/>
      <c r="BO7" s="399"/>
      <c r="BP7" s="399"/>
      <c r="BQ7" s="399"/>
      <c r="BR7" s="399"/>
      <c r="BS7" s="399"/>
      <c r="BT7" s="400"/>
      <c r="BU7" s="398"/>
      <c r="BV7" s="399"/>
      <c r="BW7" s="399"/>
      <c r="BX7" s="399"/>
      <c r="BY7" s="399"/>
      <c r="BZ7" s="399"/>
      <c r="CA7" s="399"/>
      <c r="CB7" s="399"/>
      <c r="CC7" s="399"/>
      <c r="CD7" s="399"/>
      <c r="CE7" s="399"/>
      <c r="CF7" s="399"/>
      <c r="CG7" s="400"/>
      <c r="CH7" s="398"/>
      <c r="CI7" s="399"/>
      <c r="CJ7" s="399"/>
      <c r="CK7" s="399"/>
      <c r="CL7" s="399"/>
      <c r="CM7" s="399"/>
      <c r="CN7" s="399"/>
      <c r="CO7" s="399"/>
      <c r="CP7" s="400"/>
      <c r="CQ7" s="398"/>
      <c r="CR7" s="399"/>
      <c r="CS7" s="399"/>
      <c r="CT7" s="399"/>
      <c r="CU7" s="399"/>
      <c r="CV7" s="399"/>
      <c r="CW7" s="399"/>
      <c r="CX7" s="399"/>
      <c r="CY7" s="399"/>
      <c r="CZ7" s="399"/>
      <c r="DA7" s="399"/>
      <c r="DB7" s="399"/>
      <c r="DC7" s="399"/>
      <c r="DD7" s="399"/>
      <c r="DE7" s="399"/>
      <c r="DF7" s="399"/>
      <c r="DG7" s="400"/>
      <c r="DH7" s="398" t="s">
        <v>403</v>
      </c>
      <c r="DI7" s="399"/>
      <c r="DJ7" s="399"/>
      <c r="DK7" s="399"/>
      <c r="DL7" s="399"/>
      <c r="DM7" s="399"/>
      <c r="DN7" s="399"/>
      <c r="DO7" s="399"/>
      <c r="DP7" s="399"/>
      <c r="DQ7" s="399"/>
      <c r="DR7" s="399"/>
      <c r="DS7" s="399"/>
      <c r="DT7" s="399"/>
      <c r="DU7" s="399"/>
      <c r="DV7" s="399"/>
      <c r="DW7" s="399"/>
      <c r="DX7" s="399"/>
      <c r="DY7" s="399"/>
      <c r="DZ7" s="399"/>
      <c r="EA7" s="399"/>
      <c r="EB7" s="399"/>
      <c r="EC7" s="399"/>
      <c r="ED7" s="399"/>
      <c r="EE7" s="399"/>
      <c r="EF7" s="399"/>
      <c r="EG7" s="399"/>
      <c r="EH7" s="400"/>
      <c r="EI7" s="398"/>
      <c r="EJ7" s="399"/>
      <c r="EK7" s="399"/>
      <c r="EL7" s="399"/>
      <c r="EM7" s="399"/>
      <c r="EN7" s="399"/>
      <c r="EO7" s="399"/>
      <c r="EP7" s="399"/>
      <c r="EQ7" s="399"/>
      <c r="ER7" s="399"/>
      <c r="ES7" s="399"/>
      <c r="ET7" s="399"/>
      <c r="EU7" s="399"/>
      <c r="EV7" s="399"/>
      <c r="EW7" s="399"/>
      <c r="EX7" s="399"/>
      <c r="EY7" s="400"/>
      <c r="EZ7" s="398"/>
      <c r="FA7" s="399"/>
      <c r="FB7" s="399"/>
      <c r="FC7" s="399"/>
      <c r="FD7" s="399"/>
      <c r="FE7" s="399"/>
      <c r="FF7" s="399"/>
      <c r="FG7" s="399"/>
      <c r="FH7" s="399"/>
      <c r="FI7" s="399"/>
      <c r="FJ7" s="399"/>
      <c r="FK7" s="400"/>
      <c r="FO7" s="1"/>
    </row>
    <row r="8" spans="1:171" s="30" customFormat="1" ht="11.25" customHeight="1" x14ac:dyDescent="0.2">
      <c r="A8" s="407"/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8"/>
      <c r="Z8" s="408"/>
      <c r="AA8" s="408"/>
      <c r="AB8" s="408"/>
      <c r="AC8" s="408"/>
      <c r="AD8" s="408"/>
      <c r="AE8" s="408"/>
      <c r="AF8" s="408"/>
      <c r="AG8" s="408"/>
      <c r="AH8" s="408"/>
      <c r="AI8" s="408"/>
      <c r="AJ8" s="408"/>
      <c r="AK8" s="408"/>
      <c r="AL8" s="408"/>
      <c r="AM8" s="408"/>
      <c r="AN8" s="408"/>
      <c r="AO8" s="408"/>
      <c r="AP8" s="408"/>
      <c r="AQ8" s="408"/>
      <c r="AR8" s="408"/>
      <c r="AS8" s="408"/>
      <c r="AT8" s="408"/>
      <c r="AU8" s="408"/>
      <c r="AV8" s="408"/>
      <c r="AW8" s="408"/>
      <c r="AX8" s="408"/>
      <c r="AY8" s="408"/>
      <c r="AZ8" s="408"/>
      <c r="BA8" s="408"/>
      <c r="BB8" s="408"/>
      <c r="BC8" s="408"/>
      <c r="BD8" s="408"/>
      <c r="BE8" s="408"/>
      <c r="BF8" s="408"/>
      <c r="BG8" s="408"/>
      <c r="BH8" s="408"/>
      <c r="BI8" s="408"/>
      <c r="BJ8" s="408"/>
      <c r="BK8" s="409"/>
      <c r="BL8" s="398"/>
      <c r="BM8" s="399"/>
      <c r="BN8" s="399"/>
      <c r="BO8" s="399"/>
      <c r="BP8" s="399"/>
      <c r="BQ8" s="399"/>
      <c r="BR8" s="399"/>
      <c r="BS8" s="399"/>
      <c r="BT8" s="400"/>
      <c r="BU8" s="398"/>
      <c r="BV8" s="399"/>
      <c r="BW8" s="399"/>
      <c r="BX8" s="399"/>
      <c r="BY8" s="399"/>
      <c r="BZ8" s="399"/>
      <c r="CA8" s="399"/>
      <c r="CB8" s="399"/>
      <c r="CC8" s="399"/>
      <c r="CD8" s="399"/>
      <c r="CE8" s="399"/>
      <c r="CF8" s="399"/>
      <c r="CG8" s="400"/>
      <c r="CH8" s="398"/>
      <c r="CI8" s="399"/>
      <c r="CJ8" s="399"/>
      <c r="CK8" s="399"/>
      <c r="CL8" s="399"/>
      <c r="CM8" s="399"/>
      <c r="CN8" s="399"/>
      <c r="CO8" s="399"/>
      <c r="CP8" s="400"/>
      <c r="CQ8" s="398"/>
      <c r="CR8" s="399"/>
      <c r="CS8" s="399"/>
      <c r="CT8" s="399"/>
      <c r="CU8" s="399"/>
      <c r="CV8" s="399"/>
      <c r="CW8" s="399"/>
      <c r="CX8" s="399"/>
      <c r="CY8" s="399"/>
      <c r="CZ8" s="399"/>
      <c r="DA8" s="399"/>
      <c r="DB8" s="399"/>
      <c r="DC8" s="399"/>
      <c r="DD8" s="399"/>
      <c r="DE8" s="399"/>
      <c r="DF8" s="399"/>
      <c r="DG8" s="400"/>
      <c r="DH8" s="398" t="s">
        <v>404</v>
      </c>
      <c r="DI8" s="399"/>
      <c r="DJ8" s="399"/>
      <c r="DK8" s="399"/>
      <c r="DL8" s="399"/>
      <c r="DM8" s="399"/>
      <c r="DN8" s="399"/>
      <c r="DO8" s="399"/>
      <c r="DP8" s="399"/>
      <c r="DQ8" s="399"/>
      <c r="DR8" s="399"/>
      <c r="DS8" s="399"/>
      <c r="DT8" s="399"/>
      <c r="DU8" s="399"/>
      <c r="DV8" s="399"/>
      <c r="DW8" s="399"/>
      <c r="DX8" s="399"/>
      <c r="DY8" s="399"/>
      <c r="DZ8" s="399"/>
      <c r="EA8" s="399"/>
      <c r="EB8" s="399"/>
      <c r="EC8" s="399"/>
      <c r="ED8" s="399"/>
      <c r="EE8" s="399"/>
      <c r="EF8" s="399"/>
      <c r="EG8" s="399"/>
      <c r="EH8" s="400"/>
      <c r="EI8" s="398"/>
      <c r="EJ8" s="399"/>
      <c r="EK8" s="399"/>
      <c r="EL8" s="399"/>
      <c r="EM8" s="399"/>
      <c r="EN8" s="399"/>
      <c r="EO8" s="399"/>
      <c r="EP8" s="399"/>
      <c r="EQ8" s="399"/>
      <c r="ER8" s="399"/>
      <c r="ES8" s="399"/>
      <c r="ET8" s="399"/>
      <c r="EU8" s="399"/>
      <c r="EV8" s="399"/>
      <c r="EW8" s="399"/>
      <c r="EX8" s="399"/>
      <c r="EY8" s="400"/>
      <c r="EZ8" s="398"/>
      <c r="FA8" s="399"/>
      <c r="FB8" s="399"/>
      <c r="FC8" s="399"/>
      <c r="FD8" s="399"/>
      <c r="FE8" s="399"/>
      <c r="FF8" s="399"/>
      <c r="FG8" s="399"/>
      <c r="FH8" s="399"/>
      <c r="FI8" s="399"/>
      <c r="FJ8" s="399"/>
      <c r="FK8" s="400"/>
      <c r="FO8" s="1"/>
    </row>
    <row r="9" spans="1:171" s="30" customFormat="1" ht="12" customHeight="1" x14ac:dyDescent="0.2">
      <c r="A9" s="410"/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1"/>
      <c r="AH9" s="411"/>
      <c r="AI9" s="411"/>
      <c r="AJ9" s="411"/>
      <c r="AK9" s="411"/>
      <c r="AL9" s="411"/>
      <c r="AM9" s="411"/>
      <c r="AN9" s="411"/>
      <c r="AO9" s="411"/>
      <c r="AP9" s="411"/>
      <c r="AQ9" s="411"/>
      <c r="AR9" s="411"/>
      <c r="AS9" s="411"/>
      <c r="AT9" s="411"/>
      <c r="AU9" s="411"/>
      <c r="AV9" s="411"/>
      <c r="AW9" s="411"/>
      <c r="AX9" s="411"/>
      <c r="AY9" s="411"/>
      <c r="AZ9" s="411"/>
      <c r="BA9" s="411"/>
      <c r="BB9" s="411"/>
      <c r="BC9" s="411"/>
      <c r="BD9" s="411"/>
      <c r="BE9" s="411"/>
      <c r="BF9" s="411"/>
      <c r="BG9" s="411"/>
      <c r="BH9" s="411"/>
      <c r="BI9" s="411"/>
      <c r="BJ9" s="411"/>
      <c r="BK9" s="412"/>
      <c r="BL9" s="401"/>
      <c r="BM9" s="402"/>
      <c r="BN9" s="402"/>
      <c r="BO9" s="402"/>
      <c r="BP9" s="402"/>
      <c r="BQ9" s="402"/>
      <c r="BR9" s="402"/>
      <c r="BS9" s="402"/>
      <c r="BT9" s="403"/>
      <c r="BU9" s="401"/>
      <c r="BV9" s="402"/>
      <c r="BW9" s="402"/>
      <c r="BX9" s="402"/>
      <c r="BY9" s="402"/>
      <c r="BZ9" s="402"/>
      <c r="CA9" s="402"/>
      <c r="CB9" s="402"/>
      <c r="CC9" s="402"/>
      <c r="CD9" s="402"/>
      <c r="CE9" s="402"/>
      <c r="CF9" s="402"/>
      <c r="CG9" s="403"/>
      <c r="CH9" s="401"/>
      <c r="CI9" s="402"/>
      <c r="CJ9" s="402"/>
      <c r="CK9" s="402"/>
      <c r="CL9" s="402"/>
      <c r="CM9" s="402"/>
      <c r="CN9" s="402"/>
      <c r="CO9" s="402"/>
      <c r="CP9" s="403"/>
      <c r="CQ9" s="401"/>
      <c r="CR9" s="402"/>
      <c r="CS9" s="402"/>
      <c r="CT9" s="402"/>
      <c r="CU9" s="402"/>
      <c r="CV9" s="402"/>
      <c r="CW9" s="402"/>
      <c r="CX9" s="402"/>
      <c r="CY9" s="402"/>
      <c r="CZ9" s="402"/>
      <c r="DA9" s="402"/>
      <c r="DB9" s="402"/>
      <c r="DC9" s="402"/>
      <c r="DD9" s="402"/>
      <c r="DE9" s="402"/>
      <c r="DF9" s="402"/>
      <c r="DG9" s="403"/>
      <c r="DH9" s="401" t="s">
        <v>405</v>
      </c>
      <c r="DI9" s="402"/>
      <c r="DJ9" s="402"/>
      <c r="DK9" s="402"/>
      <c r="DL9" s="402"/>
      <c r="DM9" s="402"/>
      <c r="DN9" s="402"/>
      <c r="DO9" s="402"/>
      <c r="DP9" s="402"/>
      <c r="DQ9" s="402"/>
      <c r="DR9" s="402"/>
      <c r="DS9" s="402"/>
      <c r="DT9" s="402"/>
      <c r="DU9" s="402"/>
      <c r="DV9" s="402"/>
      <c r="DW9" s="402"/>
      <c r="DX9" s="402"/>
      <c r="DY9" s="402"/>
      <c r="DZ9" s="402"/>
      <c r="EA9" s="402"/>
      <c r="EB9" s="402"/>
      <c r="EC9" s="402"/>
      <c r="ED9" s="402"/>
      <c r="EE9" s="402"/>
      <c r="EF9" s="402"/>
      <c r="EG9" s="402"/>
      <c r="EH9" s="403"/>
      <c r="EI9" s="401"/>
      <c r="EJ9" s="402"/>
      <c r="EK9" s="402"/>
      <c r="EL9" s="402"/>
      <c r="EM9" s="402"/>
      <c r="EN9" s="402"/>
      <c r="EO9" s="402"/>
      <c r="EP9" s="402"/>
      <c r="EQ9" s="402"/>
      <c r="ER9" s="402"/>
      <c r="ES9" s="402"/>
      <c r="ET9" s="402"/>
      <c r="EU9" s="402"/>
      <c r="EV9" s="402"/>
      <c r="EW9" s="402"/>
      <c r="EX9" s="402"/>
      <c r="EY9" s="403"/>
      <c r="EZ9" s="401"/>
      <c r="FA9" s="402"/>
      <c r="FB9" s="402"/>
      <c r="FC9" s="402"/>
      <c r="FD9" s="402"/>
      <c r="FE9" s="402"/>
      <c r="FF9" s="402"/>
      <c r="FG9" s="402"/>
      <c r="FH9" s="402"/>
      <c r="FI9" s="402"/>
      <c r="FJ9" s="402"/>
      <c r="FK9" s="403"/>
      <c r="FO9" s="227"/>
    </row>
    <row r="10" spans="1:171" s="32" customFormat="1" ht="13.5" customHeight="1" x14ac:dyDescent="0.2">
      <c r="A10" s="415" t="s">
        <v>53</v>
      </c>
      <c r="B10" s="416"/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6"/>
      <c r="Z10" s="416"/>
      <c r="AA10" s="416"/>
      <c r="AB10" s="416"/>
      <c r="AC10" s="416"/>
      <c r="AD10" s="416"/>
      <c r="AE10" s="416"/>
      <c r="AF10" s="416"/>
      <c r="AG10" s="416"/>
      <c r="AH10" s="416"/>
      <c r="AI10" s="416"/>
      <c r="AJ10" s="416"/>
      <c r="AK10" s="416"/>
      <c r="AL10" s="416"/>
      <c r="AM10" s="416"/>
      <c r="AN10" s="416"/>
      <c r="AO10" s="416"/>
      <c r="AP10" s="416"/>
      <c r="AQ10" s="416"/>
      <c r="AR10" s="416"/>
      <c r="AS10" s="416"/>
      <c r="AT10" s="416"/>
      <c r="AU10" s="416"/>
      <c r="AV10" s="416"/>
      <c r="AW10" s="416"/>
      <c r="AX10" s="416"/>
      <c r="AY10" s="416"/>
      <c r="AZ10" s="416"/>
      <c r="BA10" s="416"/>
      <c r="BB10" s="416"/>
      <c r="BC10" s="416"/>
      <c r="BD10" s="416"/>
      <c r="BE10" s="416"/>
      <c r="BF10" s="416"/>
      <c r="BG10" s="416"/>
      <c r="BH10" s="416"/>
      <c r="BI10" s="416"/>
      <c r="BJ10" s="416"/>
      <c r="BK10" s="417"/>
      <c r="BL10" s="418" t="s">
        <v>52</v>
      </c>
      <c r="BM10" s="418"/>
      <c r="BN10" s="418"/>
      <c r="BO10" s="418"/>
      <c r="BP10" s="418"/>
      <c r="BQ10" s="418"/>
      <c r="BR10" s="418"/>
      <c r="BS10" s="418"/>
      <c r="BT10" s="418"/>
      <c r="BU10" s="415" t="s">
        <v>54</v>
      </c>
      <c r="BV10" s="416"/>
      <c r="BW10" s="416"/>
      <c r="BX10" s="416"/>
      <c r="BY10" s="416"/>
      <c r="BZ10" s="416"/>
      <c r="CA10" s="416"/>
      <c r="CB10" s="416"/>
      <c r="CC10" s="416"/>
      <c r="CD10" s="416"/>
      <c r="CE10" s="416"/>
      <c r="CF10" s="416"/>
      <c r="CG10" s="417"/>
      <c r="CH10" s="415" t="s">
        <v>55</v>
      </c>
      <c r="CI10" s="416"/>
      <c r="CJ10" s="416"/>
      <c r="CK10" s="416"/>
      <c r="CL10" s="416"/>
      <c r="CM10" s="416"/>
      <c r="CN10" s="416"/>
      <c r="CO10" s="416"/>
      <c r="CP10" s="417"/>
      <c r="CQ10" s="415" t="s">
        <v>56</v>
      </c>
      <c r="CR10" s="416"/>
      <c r="CS10" s="416"/>
      <c r="CT10" s="416"/>
      <c r="CU10" s="416"/>
      <c r="CV10" s="416"/>
      <c r="CW10" s="416"/>
      <c r="CX10" s="416"/>
      <c r="CY10" s="416"/>
      <c r="CZ10" s="416"/>
      <c r="DA10" s="416"/>
      <c r="DB10" s="416"/>
      <c r="DC10" s="416"/>
      <c r="DD10" s="416"/>
      <c r="DE10" s="416"/>
      <c r="DF10" s="416"/>
      <c r="DG10" s="417"/>
      <c r="DH10" s="415" t="s">
        <v>57</v>
      </c>
      <c r="DI10" s="416"/>
      <c r="DJ10" s="416"/>
      <c r="DK10" s="416"/>
      <c r="DL10" s="416"/>
      <c r="DM10" s="416"/>
      <c r="DN10" s="416"/>
      <c r="DO10" s="416"/>
      <c r="DP10" s="416"/>
      <c r="DQ10" s="416"/>
      <c r="DR10" s="416"/>
      <c r="DS10" s="416"/>
      <c r="DT10" s="416"/>
      <c r="DU10" s="416"/>
      <c r="DV10" s="416"/>
      <c r="DW10" s="416"/>
      <c r="DX10" s="416"/>
      <c r="DY10" s="416"/>
      <c r="DZ10" s="416"/>
      <c r="EA10" s="416"/>
      <c r="EB10" s="416"/>
      <c r="EC10" s="416"/>
      <c r="ED10" s="416"/>
      <c r="EE10" s="416"/>
      <c r="EF10" s="416"/>
      <c r="EG10" s="416"/>
      <c r="EH10" s="416"/>
      <c r="EI10" s="415" t="s">
        <v>58</v>
      </c>
      <c r="EJ10" s="416"/>
      <c r="EK10" s="416"/>
      <c r="EL10" s="416"/>
      <c r="EM10" s="416"/>
      <c r="EN10" s="416"/>
      <c r="EO10" s="416"/>
      <c r="EP10" s="416"/>
      <c r="EQ10" s="416"/>
      <c r="ER10" s="416"/>
      <c r="ES10" s="416"/>
      <c r="ET10" s="416"/>
      <c r="EU10" s="416"/>
      <c r="EV10" s="416"/>
      <c r="EW10" s="416"/>
      <c r="EX10" s="416"/>
      <c r="EY10" s="417"/>
      <c r="EZ10" s="415" t="s">
        <v>107</v>
      </c>
      <c r="FA10" s="416"/>
      <c r="FB10" s="416"/>
      <c r="FC10" s="416"/>
      <c r="FD10" s="416"/>
      <c r="FE10" s="416"/>
      <c r="FF10" s="416"/>
      <c r="FG10" s="416"/>
      <c r="FH10" s="416"/>
      <c r="FI10" s="416"/>
      <c r="FJ10" s="416"/>
      <c r="FK10" s="417"/>
      <c r="FO10" s="227"/>
    </row>
    <row r="11" spans="1:171" s="33" customFormat="1" ht="12" customHeight="1" x14ac:dyDescent="0.2">
      <c r="A11" s="82"/>
      <c r="B11" s="267" t="s">
        <v>368</v>
      </c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8"/>
      <c r="BL11" s="283" t="s">
        <v>369</v>
      </c>
      <c r="BM11" s="284"/>
      <c r="BN11" s="284"/>
      <c r="BO11" s="284"/>
      <c r="BP11" s="284"/>
      <c r="BQ11" s="284"/>
      <c r="BR11" s="284"/>
      <c r="BS11" s="284"/>
      <c r="BT11" s="285"/>
      <c r="BU11" s="382">
        <f>BU12+BU18+BU32+BU36</f>
        <v>35</v>
      </c>
      <c r="BV11" s="383"/>
      <c r="BW11" s="383"/>
      <c r="BX11" s="383"/>
      <c r="BY11" s="383"/>
      <c r="BZ11" s="383"/>
      <c r="CA11" s="383"/>
      <c r="CB11" s="383"/>
      <c r="CC11" s="383"/>
      <c r="CD11" s="383"/>
      <c r="CE11" s="383"/>
      <c r="CF11" s="383"/>
      <c r="CG11" s="384"/>
      <c r="CH11" s="419">
        <f>CH12+CH18+CH32+CH36</f>
        <v>12</v>
      </c>
      <c r="CI11" s="420"/>
      <c r="CJ11" s="420"/>
      <c r="CK11" s="420"/>
      <c r="CL11" s="420"/>
      <c r="CM11" s="420"/>
      <c r="CN11" s="420"/>
      <c r="CO11" s="420"/>
      <c r="CP11" s="421"/>
      <c r="CQ11" s="419">
        <f>CQ12+CQ18</f>
        <v>10</v>
      </c>
      <c r="CR11" s="420"/>
      <c r="CS11" s="420"/>
      <c r="CT11" s="420"/>
      <c r="CU11" s="420"/>
      <c r="CV11" s="420"/>
      <c r="CW11" s="420"/>
      <c r="CX11" s="420"/>
      <c r="CY11" s="420"/>
      <c r="CZ11" s="420"/>
      <c r="DA11" s="420"/>
      <c r="DB11" s="420"/>
      <c r="DC11" s="420"/>
      <c r="DD11" s="420"/>
      <c r="DE11" s="420"/>
      <c r="DF11" s="420"/>
      <c r="DG11" s="421"/>
      <c r="DH11" s="419">
        <f>DH18+DH32+DH36</f>
        <v>16</v>
      </c>
      <c r="DI11" s="420"/>
      <c r="DJ11" s="420"/>
      <c r="DK11" s="420"/>
      <c r="DL11" s="420"/>
      <c r="DM11" s="420"/>
      <c r="DN11" s="420"/>
      <c r="DO11" s="420"/>
      <c r="DP11" s="420"/>
      <c r="DQ11" s="420"/>
      <c r="DR11" s="420"/>
      <c r="DS11" s="420"/>
      <c r="DT11" s="420"/>
      <c r="DU11" s="420"/>
      <c r="DV11" s="420"/>
      <c r="DW11" s="420"/>
      <c r="DX11" s="420"/>
      <c r="DY11" s="420"/>
      <c r="DZ11" s="420"/>
      <c r="EA11" s="420"/>
      <c r="EB11" s="420"/>
      <c r="EC11" s="420"/>
      <c r="ED11" s="420"/>
      <c r="EE11" s="420"/>
      <c r="EF11" s="420"/>
      <c r="EG11" s="420"/>
      <c r="EH11" s="420"/>
      <c r="EI11" s="419">
        <f>EI18+EI32</f>
        <v>13</v>
      </c>
      <c r="EJ11" s="420"/>
      <c r="EK11" s="420"/>
      <c r="EL11" s="420"/>
      <c r="EM11" s="420"/>
      <c r="EN11" s="420"/>
      <c r="EO11" s="420"/>
      <c r="EP11" s="420"/>
      <c r="EQ11" s="420"/>
      <c r="ER11" s="420"/>
      <c r="ES11" s="420"/>
      <c r="ET11" s="420"/>
      <c r="EU11" s="420"/>
      <c r="EV11" s="420"/>
      <c r="EW11" s="420"/>
      <c r="EX11" s="420"/>
      <c r="EY11" s="421"/>
      <c r="EZ11" s="382">
        <f>EZ12+EZ18+EZ32+EZ36</f>
        <v>33</v>
      </c>
      <c r="FA11" s="383"/>
      <c r="FB11" s="383"/>
      <c r="FC11" s="383"/>
      <c r="FD11" s="383"/>
      <c r="FE11" s="383"/>
      <c r="FF11" s="383"/>
      <c r="FG11" s="383"/>
      <c r="FH11" s="383"/>
      <c r="FI11" s="383"/>
      <c r="FJ11" s="383"/>
      <c r="FK11" s="384"/>
      <c r="FO11" s="70"/>
    </row>
    <row r="12" spans="1:171" s="13" customFormat="1" ht="12" customHeight="1" x14ac:dyDescent="0.2">
      <c r="A12" s="19"/>
      <c r="B12" s="431" t="s">
        <v>50</v>
      </c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1"/>
      <c r="AG12" s="431"/>
      <c r="AH12" s="431"/>
      <c r="AI12" s="431"/>
      <c r="AJ12" s="431"/>
      <c r="AK12" s="431"/>
      <c r="AL12" s="431"/>
      <c r="AM12" s="431"/>
      <c r="AN12" s="431"/>
      <c r="AO12" s="431"/>
      <c r="AP12" s="431"/>
      <c r="AQ12" s="431"/>
      <c r="AR12" s="431"/>
      <c r="AS12" s="431"/>
      <c r="AT12" s="431"/>
      <c r="AU12" s="431"/>
      <c r="AV12" s="431"/>
      <c r="AW12" s="431"/>
      <c r="AX12" s="431"/>
      <c r="AY12" s="431"/>
      <c r="AZ12" s="431"/>
      <c r="BA12" s="431"/>
      <c r="BB12" s="431"/>
      <c r="BC12" s="431"/>
      <c r="BD12" s="431"/>
      <c r="BE12" s="431"/>
      <c r="BF12" s="431"/>
      <c r="BG12" s="431"/>
      <c r="BH12" s="431"/>
      <c r="BI12" s="431"/>
      <c r="BJ12" s="431"/>
      <c r="BK12" s="432"/>
      <c r="BL12" s="283" t="s">
        <v>370</v>
      </c>
      <c r="BM12" s="284"/>
      <c r="BN12" s="284"/>
      <c r="BO12" s="284"/>
      <c r="BP12" s="284"/>
      <c r="BQ12" s="284"/>
      <c r="BR12" s="284"/>
      <c r="BS12" s="284"/>
      <c r="BT12" s="285"/>
      <c r="BU12" s="385">
        <v>1</v>
      </c>
      <c r="BV12" s="386"/>
      <c r="BW12" s="386"/>
      <c r="BX12" s="386"/>
      <c r="BY12" s="386"/>
      <c r="BZ12" s="386"/>
      <c r="CA12" s="386"/>
      <c r="CB12" s="386"/>
      <c r="CC12" s="386"/>
      <c r="CD12" s="386"/>
      <c r="CE12" s="386"/>
      <c r="CF12" s="386"/>
      <c r="CG12" s="387"/>
      <c r="CH12" s="385">
        <v>1</v>
      </c>
      <c r="CI12" s="386"/>
      <c r="CJ12" s="386"/>
      <c r="CK12" s="386"/>
      <c r="CL12" s="386"/>
      <c r="CM12" s="386"/>
      <c r="CN12" s="386"/>
      <c r="CO12" s="386"/>
      <c r="CP12" s="387"/>
      <c r="CQ12" s="385">
        <v>1</v>
      </c>
      <c r="CR12" s="386"/>
      <c r="CS12" s="386"/>
      <c r="CT12" s="386"/>
      <c r="CU12" s="386"/>
      <c r="CV12" s="386"/>
      <c r="CW12" s="386"/>
      <c r="CX12" s="386"/>
      <c r="CY12" s="386"/>
      <c r="CZ12" s="386"/>
      <c r="DA12" s="386"/>
      <c r="DB12" s="386"/>
      <c r="DC12" s="386"/>
      <c r="DD12" s="386"/>
      <c r="DE12" s="386"/>
      <c r="DF12" s="386"/>
      <c r="DG12" s="387"/>
      <c r="DH12" s="385"/>
      <c r="DI12" s="386"/>
      <c r="DJ12" s="386"/>
      <c r="DK12" s="386"/>
      <c r="DL12" s="386"/>
      <c r="DM12" s="386"/>
      <c r="DN12" s="386"/>
      <c r="DO12" s="386"/>
      <c r="DP12" s="386"/>
      <c r="DQ12" s="386"/>
      <c r="DR12" s="386"/>
      <c r="DS12" s="386"/>
      <c r="DT12" s="386"/>
      <c r="DU12" s="386"/>
      <c r="DV12" s="386"/>
      <c r="DW12" s="386"/>
      <c r="DX12" s="386"/>
      <c r="DY12" s="386"/>
      <c r="DZ12" s="386"/>
      <c r="EA12" s="386"/>
      <c r="EB12" s="386"/>
      <c r="EC12" s="386"/>
      <c r="ED12" s="386"/>
      <c r="EE12" s="386"/>
      <c r="EF12" s="386"/>
      <c r="EG12" s="386"/>
      <c r="EH12" s="387"/>
      <c r="EI12" s="385"/>
      <c r="EJ12" s="386"/>
      <c r="EK12" s="386"/>
      <c r="EL12" s="386"/>
      <c r="EM12" s="386"/>
      <c r="EN12" s="386"/>
      <c r="EO12" s="386"/>
      <c r="EP12" s="386"/>
      <c r="EQ12" s="386"/>
      <c r="ER12" s="386"/>
      <c r="ES12" s="386"/>
      <c r="ET12" s="386"/>
      <c r="EU12" s="386"/>
      <c r="EV12" s="386"/>
      <c r="EW12" s="386"/>
      <c r="EX12" s="386"/>
      <c r="EY12" s="387"/>
      <c r="EZ12" s="385">
        <v>1</v>
      </c>
      <c r="FA12" s="386"/>
      <c r="FB12" s="386"/>
      <c r="FC12" s="386"/>
      <c r="FD12" s="386"/>
      <c r="FE12" s="386"/>
      <c r="FF12" s="386"/>
      <c r="FG12" s="386"/>
      <c r="FH12" s="386"/>
      <c r="FI12" s="386"/>
      <c r="FJ12" s="386"/>
      <c r="FK12" s="387"/>
      <c r="FO12" s="1"/>
    </row>
    <row r="13" spans="1:171" s="13" customFormat="1" ht="12" customHeight="1" x14ac:dyDescent="0.2">
      <c r="A13" s="17"/>
      <c r="B13" s="413" t="s">
        <v>407</v>
      </c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13"/>
      <c r="AM13" s="413"/>
      <c r="AN13" s="413"/>
      <c r="AO13" s="413"/>
      <c r="AP13" s="413"/>
      <c r="AQ13" s="413"/>
      <c r="AR13" s="413"/>
      <c r="AS13" s="413"/>
      <c r="AT13" s="413"/>
      <c r="AU13" s="413"/>
      <c r="AV13" s="413"/>
      <c r="AW13" s="413"/>
      <c r="AX13" s="413"/>
      <c r="AY13" s="413"/>
      <c r="AZ13" s="413"/>
      <c r="BA13" s="413"/>
      <c r="BB13" s="413"/>
      <c r="BC13" s="413"/>
      <c r="BD13" s="413"/>
      <c r="BE13" s="413"/>
      <c r="BF13" s="413"/>
      <c r="BG13" s="413"/>
      <c r="BH13" s="413"/>
      <c r="BI13" s="413"/>
      <c r="BJ13" s="413"/>
      <c r="BK13" s="414"/>
      <c r="BL13" s="286"/>
      <c r="BM13" s="287"/>
      <c r="BN13" s="287"/>
      <c r="BO13" s="287"/>
      <c r="BP13" s="287"/>
      <c r="BQ13" s="287"/>
      <c r="BR13" s="287"/>
      <c r="BS13" s="287"/>
      <c r="BT13" s="288"/>
      <c r="BU13" s="388"/>
      <c r="BV13" s="389"/>
      <c r="BW13" s="389"/>
      <c r="BX13" s="389"/>
      <c r="BY13" s="389"/>
      <c r="BZ13" s="389"/>
      <c r="CA13" s="389"/>
      <c r="CB13" s="389"/>
      <c r="CC13" s="389"/>
      <c r="CD13" s="389"/>
      <c r="CE13" s="389"/>
      <c r="CF13" s="389"/>
      <c r="CG13" s="390"/>
      <c r="CH13" s="388"/>
      <c r="CI13" s="389"/>
      <c r="CJ13" s="389"/>
      <c r="CK13" s="389"/>
      <c r="CL13" s="389"/>
      <c r="CM13" s="389"/>
      <c r="CN13" s="389"/>
      <c r="CO13" s="389"/>
      <c r="CP13" s="390"/>
      <c r="CQ13" s="388"/>
      <c r="CR13" s="389"/>
      <c r="CS13" s="389"/>
      <c r="CT13" s="389"/>
      <c r="CU13" s="389"/>
      <c r="CV13" s="389"/>
      <c r="CW13" s="389"/>
      <c r="CX13" s="389"/>
      <c r="CY13" s="389"/>
      <c r="CZ13" s="389"/>
      <c r="DA13" s="389"/>
      <c r="DB13" s="389"/>
      <c r="DC13" s="389"/>
      <c r="DD13" s="389"/>
      <c r="DE13" s="389"/>
      <c r="DF13" s="389"/>
      <c r="DG13" s="390"/>
      <c r="DH13" s="388"/>
      <c r="DI13" s="389"/>
      <c r="DJ13" s="389"/>
      <c r="DK13" s="389"/>
      <c r="DL13" s="389"/>
      <c r="DM13" s="389"/>
      <c r="DN13" s="389"/>
      <c r="DO13" s="389"/>
      <c r="DP13" s="389"/>
      <c r="DQ13" s="389"/>
      <c r="DR13" s="389"/>
      <c r="DS13" s="389"/>
      <c r="DT13" s="389"/>
      <c r="DU13" s="389"/>
      <c r="DV13" s="389"/>
      <c r="DW13" s="389"/>
      <c r="DX13" s="389"/>
      <c r="DY13" s="389"/>
      <c r="DZ13" s="389"/>
      <c r="EA13" s="389"/>
      <c r="EB13" s="389"/>
      <c r="EC13" s="389"/>
      <c r="ED13" s="389"/>
      <c r="EE13" s="389"/>
      <c r="EF13" s="389"/>
      <c r="EG13" s="389"/>
      <c r="EH13" s="390"/>
      <c r="EI13" s="388"/>
      <c r="EJ13" s="389"/>
      <c r="EK13" s="389"/>
      <c r="EL13" s="389"/>
      <c r="EM13" s="389"/>
      <c r="EN13" s="389"/>
      <c r="EO13" s="389"/>
      <c r="EP13" s="389"/>
      <c r="EQ13" s="389"/>
      <c r="ER13" s="389"/>
      <c r="ES13" s="389"/>
      <c r="ET13" s="389"/>
      <c r="EU13" s="389"/>
      <c r="EV13" s="389"/>
      <c r="EW13" s="389"/>
      <c r="EX13" s="389"/>
      <c r="EY13" s="390"/>
      <c r="EZ13" s="388"/>
      <c r="FA13" s="389"/>
      <c r="FB13" s="389"/>
      <c r="FC13" s="389"/>
      <c r="FD13" s="389"/>
      <c r="FE13" s="389"/>
      <c r="FF13" s="389"/>
      <c r="FG13" s="389"/>
      <c r="FH13" s="389"/>
      <c r="FI13" s="389"/>
      <c r="FJ13" s="389"/>
      <c r="FK13" s="390"/>
      <c r="FO13" s="70"/>
    </row>
    <row r="14" spans="1:171" s="13" customFormat="1" ht="12" customHeight="1" x14ac:dyDescent="0.2">
      <c r="A14" s="19"/>
      <c r="B14" s="433" t="s">
        <v>83</v>
      </c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3"/>
      <c r="BD14" s="433"/>
      <c r="BE14" s="433"/>
      <c r="BF14" s="433"/>
      <c r="BG14" s="433"/>
      <c r="BH14" s="433"/>
      <c r="BI14" s="433"/>
      <c r="BJ14" s="433"/>
      <c r="BK14" s="434"/>
      <c r="BL14" s="283" t="s">
        <v>373</v>
      </c>
      <c r="BM14" s="284"/>
      <c r="BN14" s="284"/>
      <c r="BO14" s="284"/>
      <c r="BP14" s="284"/>
      <c r="BQ14" s="284"/>
      <c r="BR14" s="284"/>
      <c r="BS14" s="284"/>
      <c r="BT14" s="285"/>
      <c r="BU14" s="385">
        <v>1</v>
      </c>
      <c r="BV14" s="386"/>
      <c r="BW14" s="386"/>
      <c r="BX14" s="386"/>
      <c r="BY14" s="386"/>
      <c r="BZ14" s="386"/>
      <c r="CA14" s="386"/>
      <c r="CB14" s="386"/>
      <c r="CC14" s="386"/>
      <c r="CD14" s="386"/>
      <c r="CE14" s="386"/>
      <c r="CF14" s="386"/>
      <c r="CG14" s="387"/>
      <c r="CH14" s="385">
        <v>1</v>
      </c>
      <c r="CI14" s="386"/>
      <c r="CJ14" s="386"/>
      <c r="CK14" s="386"/>
      <c r="CL14" s="386"/>
      <c r="CM14" s="386"/>
      <c r="CN14" s="386"/>
      <c r="CO14" s="386"/>
      <c r="CP14" s="387"/>
      <c r="CQ14" s="385">
        <v>1</v>
      </c>
      <c r="CR14" s="386"/>
      <c r="CS14" s="386"/>
      <c r="CT14" s="386"/>
      <c r="CU14" s="386"/>
      <c r="CV14" s="386"/>
      <c r="CW14" s="386"/>
      <c r="CX14" s="386"/>
      <c r="CY14" s="386"/>
      <c r="CZ14" s="386"/>
      <c r="DA14" s="386"/>
      <c r="DB14" s="386"/>
      <c r="DC14" s="386"/>
      <c r="DD14" s="386"/>
      <c r="DE14" s="386"/>
      <c r="DF14" s="386"/>
      <c r="DG14" s="387"/>
      <c r="DH14" s="385"/>
      <c r="DI14" s="386"/>
      <c r="DJ14" s="386"/>
      <c r="DK14" s="386"/>
      <c r="DL14" s="386"/>
      <c r="DM14" s="386"/>
      <c r="DN14" s="386"/>
      <c r="DO14" s="386"/>
      <c r="DP14" s="386"/>
      <c r="DQ14" s="386"/>
      <c r="DR14" s="386"/>
      <c r="DS14" s="386"/>
      <c r="DT14" s="386"/>
      <c r="DU14" s="386"/>
      <c r="DV14" s="386"/>
      <c r="DW14" s="386"/>
      <c r="DX14" s="386"/>
      <c r="DY14" s="386"/>
      <c r="DZ14" s="386"/>
      <c r="EA14" s="386"/>
      <c r="EB14" s="386"/>
      <c r="EC14" s="386"/>
      <c r="ED14" s="386"/>
      <c r="EE14" s="386"/>
      <c r="EF14" s="386"/>
      <c r="EG14" s="386"/>
      <c r="EH14" s="387"/>
      <c r="EI14" s="385"/>
      <c r="EJ14" s="386"/>
      <c r="EK14" s="386"/>
      <c r="EL14" s="386"/>
      <c r="EM14" s="386"/>
      <c r="EN14" s="386"/>
      <c r="EO14" s="386"/>
      <c r="EP14" s="386"/>
      <c r="EQ14" s="386"/>
      <c r="ER14" s="386"/>
      <c r="ES14" s="386"/>
      <c r="ET14" s="386"/>
      <c r="EU14" s="386"/>
      <c r="EV14" s="386"/>
      <c r="EW14" s="386"/>
      <c r="EX14" s="386"/>
      <c r="EY14" s="387"/>
      <c r="EZ14" s="385">
        <v>1</v>
      </c>
      <c r="FA14" s="386"/>
      <c r="FB14" s="386"/>
      <c r="FC14" s="386"/>
      <c r="FD14" s="386"/>
      <c r="FE14" s="386"/>
      <c r="FF14" s="386"/>
      <c r="FG14" s="386"/>
      <c r="FH14" s="386"/>
      <c r="FI14" s="386"/>
      <c r="FJ14" s="386"/>
      <c r="FK14" s="387"/>
      <c r="FO14" s="49"/>
    </row>
    <row r="15" spans="1:171" s="13" customFormat="1" ht="12" customHeight="1" x14ac:dyDescent="0.2">
      <c r="A15" s="17"/>
      <c r="B15" s="450" t="s">
        <v>408</v>
      </c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50"/>
      <c r="R15" s="450"/>
      <c r="S15" s="450"/>
      <c r="T15" s="450"/>
      <c r="U15" s="450"/>
      <c r="V15" s="450"/>
      <c r="W15" s="450"/>
      <c r="X15" s="450"/>
      <c r="Y15" s="450"/>
      <c r="Z15" s="450"/>
      <c r="AA15" s="450"/>
      <c r="AB15" s="450"/>
      <c r="AC15" s="450"/>
      <c r="AD15" s="450"/>
      <c r="AE15" s="450"/>
      <c r="AF15" s="450"/>
      <c r="AG15" s="450"/>
      <c r="AH15" s="450"/>
      <c r="AI15" s="450"/>
      <c r="AJ15" s="450"/>
      <c r="AK15" s="450"/>
      <c r="AL15" s="450"/>
      <c r="AM15" s="450"/>
      <c r="AN15" s="450"/>
      <c r="AO15" s="450"/>
      <c r="AP15" s="450"/>
      <c r="AQ15" s="450"/>
      <c r="AR15" s="450"/>
      <c r="AS15" s="450"/>
      <c r="AT15" s="450"/>
      <c r="AU15" s="450"/>
      <c r="AV15" s="450"/>
      <c r="AW15" s="450"/>
      <c r="AX15" s="450"/>
      <c r="AY15" s="450"/>
      <c r="AZ15" s="450"/>
      <c r="BA15" s="450"/>
      <c r="BB15" s="450"/>
      <c r="BC15" s="450"/>
      <c r="BD15" s="450"/>
      <c r="BE15" s="450"/>
      <c r="BF15" s="450"/>
      <c r="BG15" s="450"/>
      <c r="BH15" s="450"/>
      <c r="BI15" s="450"/>
      <c r="BJ15" s="450"/>
      <c r="BK15" s="451"/>
      <c r="BL15" s="286"/>
      <c r="BM15" s="287"/>
      <c r="BN15" s="287"/>
      <c r="BO15" s="287"/>
      <c r="BP15" s="287"/>
      <c r="BQ15" s="287"/>
      <c r="BR15" s="287"/>
      <c r="BS15" s="287"/>
      <c r="BT15" s="288"/>
      <c r="BU15" s="388"/>
      <c r="BV15" s="389"/>
      <c r="BW15" s="389"/>
      <c r="BX15" s="389"/>
      <c r="BY15" s="389"/>
      <c r="BZ15" s="389"/>
      <c r="CA15" s="389"/>
      <c r="CB15" s="389"/>
      <c r="CC15" s="389"/>
      <c r="CD15" s="389"/>
      <c r="CE15" s="389"/>
      <c r="CF15" s="389"/>
      <c r="CG15" s="390"/>
      <c r="CH15" s="388"/>
      <c r="CI15" s="389"/>
      <c r="CJ15" s="389"/>
      <c r="CK15" s="389"/>
      <c r="CL15" s="389"/>
      <c r="CM15" s="389"/>
      <c r="CN15" s="389"/>
      <c r="CO15" s="389"/>
      <c r="CP15" s="390"/>
      <c r="CQ15" s="388"/>
      <c r="CR15" s="389"/>
      <c r="CS15" s="389"/>
      <c r="CT15" s="389"/>
      <c r="CU15" s="389"/>
      <c r="CV15" s="389"/>
      <c r="CW15" s="389"/>
      <c r="CX15" s="389"/>
      <c r="CY15" s="389"/>
      <c r="CZ15" s="389"/>
      <c r="DA15" s="389"/>
      <c r="DB15" s="389"/>
      <c r="DC15" s="389"/>
      <c r="DD15" s="389"/>
      <c r="DE15" s="389"/>
      <c r="DF15" s="389"/>
      <c r="DG15" s="390"/>
      <c r="DH15" s="388"/>
      <c r="DI15" s="389"/>
      <c r="DJ15" s="389"/>
      <c r="DK15" s="389"/>
      <c r="DL15" s="389"/>
      <c r="DM15" s="389"/>
      <c r="DN15" s="389"/>
      <c r="DO15" s="389"/>
      <c r="DP15" s="389"/>
      <c r="DQ15" s="389"/>
      <c r="DR15" s="389"/>
      <c r="DS15" s="389"/>
      <c r="DT15" s="389"/>
      <c r="DU15" s="389"/>
      <c r="DV15" s="389"/>
      <c r="DW15" s="389"/>
      <c r="DX15" s="389"/>
      <c r="DY15" s="389"/>
      <c r="DZ15" s="389"/>
      <c r="EA15" s="389"/>
      <c r="EB15" s="389"/>
      <c r="EC15" s="389"/>
      <c r="ED15" s="389"/>
      <c r="EE15" s="389"/>
      <c r="EF15" s="389"/>
      <c r="EG15" s="389"/>
      <c r="EH15" s="390"/>
      <c r="EI15" s="388"/>
      <c r="EJ15" s="389"/>
      <c r="EK15" s="389"/>
      <c r="EL15" s="389"/>
      <c r="EM15" s="389"/>
      <c r="EN15" s="389"/>
      <c r="EO15" s="389"/>
      <c r="EP15" s="389"/>
      <c r="EQ15" s="389"/>
      <c r="ER15" s="389"/>
      <c r="ES15" s="389"/>
      <c r="ET15" s="389"/>
      <c r="EU15" s="389"/>
      <c r="EV15" s="389"/>
      <c r="EW15" s="389"/>
      <c r="EX15" s="389"/>
      <c r="EY15" s="390"/>
      <c r="EZ15" s="388"/>
      <c r="FA15" s="389"/>
      <c r="FB15" s="389"/>
      <c r="FC15" s="389"/>
      <c r="FD15" s="389"/>
      <c r="FE15" s="389"/>
      <c r="FF15" s="389"/>
      <c r="FG15" s="389"/>
      <c r="FH15" s="389"/>
      <c r="FI15" s="389"/>
      <c r="FJ15" s="389"/>
      <c r="FK15" s="390"/>
      <c r="FO15" s="50"/>
    </row>
    <row r="16" spans="1:171" ht="12" customHeight="1" x14ac:dyDescent="0.2">
      <c r="A16" s="17"/>
      <c r="B16" s="448" t="s">
        <v>371</v>
      </c>
      <c r="C16" s="448"/>
      <c r="D16" s="448"/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448"/>
      <c r="P16" s="448"/>
      <c r="Q16" s="448"/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448"/>
      <c r="AD16" s="448"/>
      <c r="AE16" s="448"/>
      <c r="AF16" s="448"/>
      <c r="AG16" s="448"/>
      <c r="AH16" s="448"/>
      <c r="AI16" s="448"/>
      <c r="AJ16" s="448"/>
      <c r="AK16" s="448"/>
      <c r="AL16" s="448"/>
      <c r="AM16" s="448"/>
      <c r="AN16" s="448"/>
      <c r="AO16" s="448"/>
      <c r="AP16" s="448"/>
      <c r="AQ16" s="448"/>
      <c r="AR16" s="448"/>
      <c r="AS16" s="448"/>
      <c r="AT16" s="448"/>
      <c r="AU16" s="448"/>
      <c r="AV16" s="448"/>
      <c r="AW16" s="448"/>
      <c r="AX16" s="448"/>
      <c r="AY16" s="448"/>
      <c r="AZ16" s="448"/>
      <c r="BA16" s="448"/>
      <c r="BB16" s="448"/>
      <c r="BC16" s="448"/>
      <c r="BD16" s="448"/>
      <c r="BE16" s="448"/>
      <c r="BF16" s="448"/>
      <c r="BG16" s="448"/>
      <c r="BH16" s="448"/>
      <c r="BI16" s="448"/>
      <c r="BJ16" s="448"/>
      <c r="BK16" s="449"/>
      <c r="BL16" s="271" t="s">
        <v>374</v>
      </c>
      <c r="BM16" s="272"/>
      <c r="BN16" s="272"/>
      <c r="BO16" s="272"/>
      <c r="BP16" s="272"/>
      <c r="BQ16" s="272"/>
      <c r="BR16" s="272"/>
      <c r="BS16" s="272"/>
      <c r="BT16" s="273"/>
      <c r="BU16" s="382"/>
      <c r="BV16" s="383"/>
      <c r="BW16" s="383"/>
      <c r="BX16" s="383"/>
      <c r="BY16" s="383"/>
      <c r="BZ16" s="383"/>
      <c r="CA16" s="383"/>
      <c r="CB16" s="383"/>
      <c r="CC16" s="383"/>
      <c r="CD16" s="383"/>
      <c r="CE16" s="383"/>
      <c r="CF16" s="383"/>
      <c r="CG16" s="384"/>
      <c r="CH16" s="388"/>
      <c r="CI16" s="389"/>
      <c r="CJ16" s="389"/>
      <c r="CK16" s="389"/>
      <c r="CL16" s="389"/>
      <c r="CM16" s="389"/>
      <c r="CN16" s="389"/>
      <c r="CO16" s="389"/>
      <c r="CP16" s="390"/>
      <c r="CQ16" s="388"/>
      <c r="CR16" s="389"/>
      <c r="CS16" s="389"/>
      <c r="CT16" s="389"/>
      <c r="CU16" s="389"/>
      <c r="CV16" s="389"/>
      <c r="CW16" s="389"/>
      <c r="CX16" s="389"/>
      <c r="CY16" s="389"/>
      <c r="CZ16" s="389"/>
      <c r="DA16" s="389"/>
      <c r="DB16" s="389"/>
      <c r="DC16" s="389"/>
      <c r="DD16" s="389"/>
      <c r="DE16" s="389"/>
      <c r="DF16" s="389"/>
      <c r="DG16" s="390"/>
      <c r="DH16" s="382"/>
      <c r="DI16" s="383"/>
      <c r="DJ16" s="383"/>
      <c r="DK16" s="383"/>
      <c r="DL16" s="383"/>
      <c r="DM16" s="383"/>
      <c r="DN16" s="383"/>
      <c r="DO16" s="383"/>
      <c r="DP16" s="383"/>
      <c r="DQ16" s="383"/>
      <c r="DR16" s="383"/>
      <c r="DS16" s="383"/>
      <c r="DT16" s="383"/>
      <c r="DU16" s="383"/>
      <c r="DV16" s="383"/>
      <c r="DW16" s="383"/>
      <c r="DX16" s="383"/>
      <c r="DY16" s="383"/>
      <c r="DZ16" s="383"/>
      <c r="EA16" s="383"/>
      <c r="EB16" s="383"/>
      <c r="EC16" s="383"/>
      <c r="ED16" s="383"/>
      <c r="EE16" s="383"/>
      <c r="EF16" s="383"/>
      <c r="EG16" s="383"/>
      <c r="EH16" s="383"/>
      <c r="EI16" s="382"/>
      <c r="EJ16" s="383"/>
      <c r="EK16" s="383"/>
      <c r="EL16" s="383"/>
      <c r="EM16" s="383"/>
      <c r="EN16" s="383"/>
      <c r="EO16" s="383"/>
      <c r="EP16" s="383"/>
      <c r="EQ16" s="383"/>
      <c r="ER16" s="383"/>
      <c r="ES16" s="383"/>
      <c r="ET16" s="383"/>
      <c r="EU16" s="383"/>
      <c r="EV16" s="383"/>
      <c r="EW16" s="383"/>
      <c r="EX16" s="383"/>
      <c r="EY16" s="384"/>
      <c r="EZ16" s="382"/>
      <c r="FA16" s="383"/>
      <c r="FB16" s="383"/>
      <c r="FC16" s="383"/>
      <c r="FD16" s="383"/>
      <c r="FE16" s="383"/>
      <c r="FF16" s="383"/>
      <c r="FG16" s="383"/>
      <c r="FH16" s="383"/>
      <c r="FI16" s="383"/>
      <c r="FJ16" s="383"/>
      <c r="FK16" s="384"/>
    </row>
    <row r="17" spans="1:171" ht="12" customHeight="1" x14ac:dyDescent="0.2">
      <c r="A17" s="17"/>
      <c r="B17" s="448" t="s">
        <v>372</v>
      </c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448"/>
      <c r="AD17" s="448"/>
      <c r="AE17" s="448"/>
      <c r="AF17" s="448"/>
      <c r="AG17" s="448"/>
      <c r="AH17" s="448"/>
      <c r="AI17" s="448"/>
      <c r="AJ17" s="448"/>
      <c r="AK17" s="448"/>
      <c r="AL17" s="448"/>
      <c r="AM17" s="448"/>
      <c r="AN17" s="448"/>
      <c r="AO17" s="448"/>
      <c r="AP17" s="448"/>
      <c r="AQ17" s="448"/>
      <c r="AR17" s="448"/>
      <c r="AS17" s="448"/>
      <c r="AT17" s="448"/>
      <c r="AU17" s="448"/>
      <c r="AV17" s="448"/>
      <c r="AW17" s="448"/>
      <c r="AX17" s="448"/>
      <c r="AY17" s="448"/>
      <c r="AZ17" s="448"/>
      <c r="BA17" s="448"/>
      <c r="BB17" s="448"/>
      <c r="BC17" s="448"/>
      <c r="BD17" s="448"/>
      <c r="BE17" s="448"/>
      <c r="BF17" s="448"/>
      <c r="BG17" s="448"/>
      <c r="BH17" s="448"/>
      <c r="BI17" s="448"/>
      <c r="BJ17" s="448"/>
      <c r="BK17" s="449"/>
      <c r="BL17" s="271" t="s">
        <v>375</v>
      </c>
      <c r="BM17" s="272"/>
      <c r="BN17" s="272"/>
      <c r="BO17" s="272"/>
      <c r="BP17" s="272"/>
      <c r="BQ17" s="272"/>
      <c r="BR17" s="272"/>
      <c r="BS17" s="272"/>
      <c r="BT17" s="273"/>
      <c r="BU17" s="382"/>
      <c r="BV17" s="383"/>
      <c r="BW17" s="383"/>
      <c r="BX17" s="383"/>
      <c r="BY17" s="383"/>
      <c r="BZ17" s="383"/>
      <c r="CA17" s="383"/>
      <c r="CB17" s="383"/>
      <c r="CC17" s="383"/>
      <c r="CD17" s="383"/>
      <c r="CE17" s="383"/>
      <c r="CF17" s="383"/>
      <c r="CG17" s="384"/>
      <c r="CH17" s="388"/>
      <c r="CI17" s="389"/>
      <c r="CJ17" s="389"/>
      <c r="CK17" s="389"/>
      <c r="CL17" s="389"/>
      <c r="CM17" s="389"/>
      <c r="CN17" s="389"/>
      <c r="CO17" s="389"/>
      <c r="CP17" s="390"/>
      <c r="CQ17" s="388"/>
      <c r="CR17" s="389"/>
      <c r="CS17" s="389"/>
      <c r="CT17" s="389"/>
      <c r="CU17" s="389"/>
      <c r="CV17" s="389"/>
      <c r="CW17" s="389"/>
      <c r="CX17" s="389"/>
      <c r="CY17" s="389"/>
      <c r="CZ17" s="389"/>
      <c r="DA17" s="389"/>
      <c r="DB17" s="389"/>
      <c r="DC17" s="389"/>
      <c r="DD17" s="389"/>
      <c r="DE17" s="389"/>
      <c r="DF17" s="389"/>
      <c r="DG17" s="390"/>
      <c r="DH17" s="382"/>
      <c r="DI17" s="383"/>
      <c r="DJ17" s="383"/>
      <c r="DK17" s="383"/>
      <c r="DL17" s="383"/>
      <c r="DM17" s="383"/>
      <c r="DN17" s="383"/>
      <c r="DO17" s="383"/>
      <c r="DP17" s="383"/>
      <c r="DQ17" s="383"/>
      <c r="DR17" s="383"/>
      <c r="DS17" s="383"/>
      <c r="DT17" s="383"/>
      <c r="DU17" s="383"/>
      <c r="DV17" s="383"/>
      <c r="DW17" s="383"/>
      <c r="DX17" s="383"/>
      <c r="DY17" s="383"/>
      <c r="DZ17" s="383"/>
      <c r="EA17" s="383"/>
      <c r="EB17" s="383"/>
      <c r="EC17" s="383"/>
      <c r="ED17" s="383"/>
      <c r="EE17" s="383"/>
      <c r="EF17" s="383"/>
      <c r="EG17" s="383"/>
      <c r="EH17" s="383"/>
      <c r="EI17" s="382"/>
      <c r="EJ17" s="383"/>
      <c r="EK17" s="383"/>
      <c r="EL17" s="383"/>
      <c r="EM17" s="383"/>
      <c r="EN17" s="383"/>
      <c r="EO17" s="383"/>
      <c r="EP17" s="383"/>
      <c r="EQ17" s="383"/>
      <c r="ER17" s="383"/>
      <c r="ES17" s="383"/>
      <c r="ET17" s="383"/>
      <c r="EU17" s="383"/>
      <c r="EV17" s="383"/>
      <c r="EW17" s="383"/>
      <c r="EX17" s="383"/>
      <c r="EY17" s="384"/>
      <c r="EZ17" s="382"/>
      <c r="FA17" s="383"/>
      <c r="FB17" s="383"/>
      <c r="FC17" s="383"/>
      <c r="FD17" s="383"/>
      <c r="FE17" s="383"/>
      <c r="FF17" s="383"/>
      <c r="FG17" s="383"/>
      <c r="FH17" s="383"/>
      <c r="FI17" s="383"/>
      <c r="FJ17" s="383"/>
      <c r="FK17" s="384"/>
    </row>
    <row r="18" spans="1:171" ht="12" customHeight="1" x14ac:dyDescent="0.2">
      <c r="A18" s="17"/>
      <c r="B18" s="457" t="s">
        <v>376</v>
      </c>
      <c r="C18" s="457"/>
      <c r="D18" s="457"/>
      <c r="E18" s="457"/>
      <c r="F18" s="457"/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57"/>
      <c r="R18" s="457"/>
      <c r="S18" s="457"/>
      <c r="T18" s="457"/>
      <c r="U18" s="457"/>
      <c r="V18" s="457"/>
      <c r="W18" s="457"/>
      <c r="X18" s="457"/>
      <c r="Y18" s="457"/>
      <c r="Z18" s="457"/>
      <c r="AA18" s="457"/>
      <c r="AB18" s="457"/>
      <c r="AC18" s="457"/>
      <c r="AD18" s="457"/>
      <c r="AE18" s="457"/>
      <c r="AF18" s="457"/>
      <c r="AG18" s="457"/>
      <c r="AH18" s="457"/>
      <c r="AI18" s="457"/>
      <c r="AJ18" s="457"/>
      <c r="AK18" s="457"/>
      <c r="AL18" s="457"/>
      <c r="AM18" s="457"/>
      <c r="AN18" s="457"/>
      <c r="AO18" s="457"/>
      <c r="AP18" s="457"/>
      <c r="AQ18" s="457"/>
      <c r="AR18" s="457"/>
      <c r="AS18" s="457"/>
      <c r="AT18" s="457"/>
      <c r="AU18" s="457"/>
      <c r="AV18" s="457"/>
      <c r="AW18" s="457"/>
      <c r="AX18" s="457"/>
      <c r="AY18" s="457"/>
      <c r="AZ18" s="457"/>
      <c r="BA18" s="457"/>
      <c r="BB18" s="457"/>
      <c r="BC18" s="457"/>
      <c r="BD18" s="457"/>
      <c r="BE18" s="457"/>
      <c r="BF18" s="457"/>
      <c r="BG18" s="457"/>
      <c r="BH18" s="457"/>
      <c r="BI18" s="457"/>
      <c r="BJ18" s="457"/>
      <c r="BK18" s="458"/>
      <c r="BL18" s="271" t="s">
        <v>377</v>
      </c>
      <c r="BM18" s="272"/>
      <c r="BN18" s="272"/>
      <c r="BO18" s="272"/>
      <c r="BP18" s="272"/>
      <c r="BQ18" s="272"/>
      <c r="BR18" s="272"/>
      <c r="BS18" s="272"/>
      <c r="BT18" s="273"/>
      <c r="BU18" s="382">
        <v>14</v>
      </c>
      <c r="BV18" s="383"/>
      <c r="BW18" s="383"/>
      <c r="BX18" s="383"/>
      <c r="BY18" s="383"/>
      <c r="BZ18" s="383"/>
      <c r="CA18" s="383"/>
      <c r="CB18" s="383"/>
      <c r="CC18" s="383"/>
      <c r="CD18" s="383"/>
      <c r="CE18" s="383"/>
      <c r="CF18" s="383"/>
      <c r="CG18" s="384"/>
      <c r="CH18" s="388">
        <v>9</v>
      </c>
      <c r="CI18" s="389"/>
      <c r="CJ18" s="389"/>
      <c r="CK18" s="389"/>
      <c r="CL18" s="389"/>
      <c r="CM18" s="389"/>
      <c r="CN18" s="389"/>
      <c r="CO18" s="389"/>
      <c r="CP18" s="390"/>
      <c r="CQ18" s="388">
        <v>9</v>
      </c>
      <c r="CR18" s="389"/>
      <c r="CS18" s="389"/>
      <c r="CT18" s="389"/>
      <c r="CU18" s="389"/>
      <c r="CV18" s="389"/>
      <c r="CW18" s="389"/>
      <c r="CX18" s="389"/>
      <c r="CY18" s="389"/>
      <c r="CZ18" s="389"/>
      <c r="DA18" s="389"/>
      <c r="DB18" s="389"/>
      <c r="DC18" s="389"/>
      <c r="DD18" s="389"/>
      <c r="DE18" s="389"/>
      <c r="DF18" s="389"/>
      <c r="DG18" s="390"/>
      <c r="DH18" s="382">
        <f>DH19+DH22+DH23</f>
        <v>5</v>
      </c>
      <c r="DI18" s="383"/>
      <c r="DJ18" s="383"/>
      <c r="DK18" s="383"/>
      <c r="DL18" s="383"/>
      <c r="DM18" s="383"/>
      <c r="DN18" s="383"/>
      <c r="DO18" s="383"/>
      <c r="DP18" s="383"/>
      <c r="DQ18" s="383"/>
      <c r="DR18" s="383"/>
      <c r="DS18" s="383"/>
      <c r="DT18" s="383"/>
      <c r="DU18" s="383"/>
      <c r="DV18" s="383"/>
      <c r="DW18" s="383"/>
      <c r="DX18" s="383"/>
      <c r="DY18" s="383"/>
      <c r="DZ18" s="383"/>
      <c r="EA18" s="383"/>
      <c r="EB18" s="383"/>
      <c r="EC18" s="383"/>
      <c r="ED18" s="383"/>
      <c r="EE18" s="383"/>
      <c r="EF18" s="383"/>
      <c r="EG18" s="383"/>
      <c r="EH18" s="383"/>
      <c r="EI18" s="382">
        <v>5</v>
      </c>
      <c r="EJ18" s="383"/>
      <c r="EK18" s="383"/>
      <c r="EL18" s="383"/>
      <c r="EM18" s="383"/>
      <c r="EN18" s="383"/>
      <c r="EO18" s="383"/>
      <c r="EP18" s="383"/>
      <c r="EQ18" s="383"/>
      <c r="ER18" s="383"/>
      <c r="ES18" s="383"/>
      <c r="ET18" s="383"/>
      <c r="EU18" s="383"/>
      <c r="EV18" s="383"/>
      <c r="EW18" s="383"/>
      <c r="EX18" s="383"/>
      <c r="EY18" s="384"/>
      <c r="EZ18" s="382">
        <v>14</v>
      </c>
      <c r="FA18" s="383"/>
      <c r="FB18" s="383"/>
      <c r="FC18" s="383"/>
      <c r="FD18" s="383"/>
      <c r="FE18" s="383"/>
      <c r="FF18" s="383"/>
      <c r="FG18" s="383"/>
      <c r="FH18" s="383"/>
      <c r="FI18" s="383"/>
      <c r="FJ18" s="383"/>
      <c r="FK18" s="384"/>
    </row>
    <row r="19" spans="1:171" s="13" customFormat="1" ht="12" customHeight="1" x14ac:dyDescent="0.2">
      <c r="A19" s="14"/>
      <c r="B19" s="452" t="s">
        <v>409</v>
      </c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  <c r="AI19" s="453"/>
      <c r="AJ19" s="453"/>
      <c r="AK19" s="453"/>
      <c r="AL19" s="453"/>
      <c r="AM19" s="453"/>
      <c r="AN19" s="453"/>
      <c r="AO19" s="453"/>
      <c r="AP19" s="453"/>
      <c r="AQ19" s="453"/>
      <c r="AR19" s="453"/>
      <c r="AS19" s="453"/>
      <c r="AT19" s="453"/>
      <c r="AU19" s="453"/>
      <c r="AV19" s="453"/>
      <c r="AW19" s="453"/>
      <c r="AX19" s="453"/>
      <c r="AY19" s="453"/>
      <c r="AZ19" s="453"/>
      <c r="BA19" s="453"/>
      <c r="BB19" s="453"/>
      <c r="BC19" s="453"/>
      <c r="BD19" s="453"/>
      <c r="BE19" s="453"/>
      <c r="BF19" s="453"/>
      <c r="BG19" s="453"/>
      <c r="BH19" s="453"/>
      <c r="BI19" s="453"/>
      <c r="BJ19" s="453"/>
      <c r="BK19" s="454"/>
      <c r="BL19" s="283" t="s">
        <v>378</v>
      </c>
      <c r="BM19" s="284"/>
      <c r="BN19" s="284"/>
      <c r="BO19" s="284"/>
      <c r="BP19" s="284"/>
      <c r="BQ19" s="284"/>
      <c r="BR19" s="284"/>
      <c r="BS19" s="284"/>
      <c r="BT19" s="285"/>
      <c r="BU19" s="385">
        <v>9</v>
      </c>
      <c r="BV19" s="386"/>
      <c r="BW19" s="386"/>
      <c r="BX19" s="386"/>
      <c r="BY19" s="386"/>
      <c r="BZ19" s="386"/>
      <c r="CA19" s="386"/>
      <c r="CB19" s="386"/>
      <c r="CC19" s="386"/>
      <c r="CD19" s="386"/>
      <c r="CE19" s="386"/>
      <c r="CF19" s="386"/>
      <c r="CG19" s="387"/>
      <c r="CH19" s="385">
        <v>6</v>
      </c>
      <c r="CI19" s="386"/>
      <c r="CJ19" s="386"/>
      <c r="CK19" s="386"/>
      <c r="CL19" s="386"/>
      <c r="CM19" s="386"/>
      <c r="CN19" s="386"/>
      <c r="CO19" s="386"/>
      <c r="CP19" s="387"/>
      <c r="CQ19" s="385">
        <v>6</v>
      </c>
      <c r="CR19" s="386"/>
      <c r="CS19" s="386"/>
      <c r="CT19" s="386"/>
      <c r="CU19" s="386"/>
      <c r="CV19" s="386"/>
      <c r="CW19" s="386"/>
      <c r="CX19" s="386"/>
      <c r="CY19" s="386"/>
      <c r="CZ19" s="386"/>
      <c r="DA19" s="386"/>
      <c r="DB19" s="386"/>
      <c r="DC19" s="386"/>
      <c r="DD19" s="386"/>
      <c r="DE19" s="386"/>
      <c r="DF19" s="386"/>
      <c r="DG19" s="387"/>
      <c r="DH19" s="385">
        <v>3</v>
      </c>
      <c r="DI19" s="386"/>
      <c r="DJ19" s="386"/>
      <c r="DK19" s="386"/>
      <c r="DL19" s="386"/>
      <c r="DM19" s="386"/>
      <c r="DN19" s="386"/>
      <c r="DO19" s="386"/>
      <c r="DP19" s="386"/>
      <c r="DQ19" s="386"/>
      <c r="DR19" s="386"/>
      <c r="DS19" s="386"/>
      <c r="DT19" s="386"/>
      <c r="DU19" s="386"/>
      <c r="DV19" s="386"/>
      <c r="DW19" s="386"/>
      <c r="DX19" s="386"/>
      <c r="DY19" s="386"/>
      <c r="DZ19" s="386"/>
      <c r="EA19" s="386"/>
      <c r="EB19" s="386"/>
      <c r="EC19" s="386"/>
      <c r="ED19" s="386"/>
      <c r="EE19" s="386"/>
      <c r="EF19" s="386"/>
      <c r="EG19" s="386"/>
      <c r="EH19" s="387"/>
      <c r="EI19" s="385">
        <v>3</v>
      </c>
      <c r="EJ19" s="386"/>
      <c r="EK19" s="386"/>
      <c r="EL19" s="386"/>
      <c r="EM19" s="386"/>
      <c r="EN19" s="386"/>
      <c r="EO19" s="386"/>
      <c r="EP19" s="386"/>
      <c r="EQ19" s="386"/>
      <c r="ER19" s="386"/>
      <c r="ES19" s="386"/>
      <c r="ET19" s="386"/>
      <c r="EU19" s="386"/>
      <c r="EV19" s="386"/>
      <c r="EW19" s="386"/>
      <c r="EX19" s="386"/>
      <c r="EY19" s="387"/>
      <c r="EZ19" s="385">
        <v>9</v>
      </c>
      <c r="FA19" s="386"/>
      <c r="FB19" s="386"/>
      <c r="FC19" s="386"/>
      <c r="FD19" s="386"/>
      <c r="FE19" s="386"/>
      <c r="FF19" s="386"/>
      <c r="FG19" s="386"/>
      <c r="FH19" s="386"/>
      <c r="FI19" s="386"/>
      <c r="FJ19" s="386"/>
      <c r="FK19" s="387"/>
      <c r="FO19" s="227"/>
    </row>
    <row r="20" spans="1:171" ht="12" customHeight="1" x14ac:dyDescent="0.2">
      <c r="A20" s="17"/>
      <c r="B20" s="450" t="s">
        <v>61</v>
      </c>
      <c r="C20" s="448"/>
      <c r="D20" s="448"/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448"/>
      <c r="P20" s="448"/>
      <c r="Q20" s="448"/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448"/>
      <c r="AD20" s="448"/>
      <c r="AE20" s="448"/>
      <c r="AF20" s="448"/>
      <c r="AG20" s="448"/>
      <c r="AH20" s="448"/>
      <c r="AI20" s="448"/>
      <c r="AJ20" s="448"/>
      <c r="AK20" s="448"/>
      <c r="AL20" s="448"/>
      <c r="AM20" s="448"/>
      <c r="AN20" s="448"/>
      <c r="AO20" s="448"/>
      <c r="AP20" s="448"/>
      <c r="AQ20" s="448"/>
      <c r="AR20" s="448"/>
      <c r="AS20" s="448"/>
      <c r="AT20" s="448"/>
      <c r="AU20" s="448"/>
      <c r="AV20" s="448"/>
      <c r="AW20" s="448"/>
      <c r="AX20" s="448"/>
      <c r="AY20" s="448"/>
      <c r="AZ20" s="448"/>
      <c r="BA20" s="448"/>
      <c r="BB20" s="448"/>
      <c r="BC20" s="448"/>
      <c r="BD20" s="448"/>
      <c r="BE20" s="448"/>
      <c r="BF20" s="448"/>
      <c r="BG20" s="448"/>
      <c r="BH20" s="448"/>
      <c r="BI20" s="448"/>
      <c r="BJ20" s="448"/>
      <c r="BK20" s="449"/>
      <c r="BL20" s="286"/>
      <c r="BM20" s="287"/>
      <c r="BN20" s="287"/>
      <c r="BO20" s="287"/>
      <c r="BP20" s="287"/>
      <c r="BQ20" s="287"/>
      <c r="BR20" s="287"/>
      <c r="BS20" s="287"/>
      <c r="BT20" s="288"/>
      <c r="BU20" s="388"/>
      <c r="BV20" s="389"/>
      <c r="BW20" s="389"/>
      <c r="BX20" s="389"/>
      <c r="BY20" s="389"/>
      <c r="BZ20" s="389"/>
      <c r="CA20" s="389"/>
      <c r="CB20" s="389"/>
      <c r="CC20" s="389"/>
      <c r="CD20" s="389"/>
      <c r="CE20" s="389"/>
      <c r="CF20" s="389"/>
      <c r="CG20" s="390"/>
      <c r="CH20" s="388"/>
      <c r="CI20" s="389"/>
      <c r="CJ20" s="389"/>
      <c r="CK20" s="389"/>
      <c r="CL20" s="389"/>
      <c r="CM20" s="389"/>
      <c r="CN20" s="389"/>
      <c r="CO20" s="389"/>
      <c r="CP20" s="390"/>
      <c r="CQ20" s="388"/>
      <c r="CR20" s="389"/>
      <c r="CS20" s="389"/>
      <c r="CT20" s="389"/>
      <c r="CU20" s="389"/>
      <c r="CV20" s="389"/>
      <c r="CW20" s="389"/>
      <c r="CX20" s="389"/>
      <c r="CY20" s="389"/>
      <c r="CZ20" s="389"/>
      <c r="DA20" s="389"/>
      <c r="DB20" s="389"/>
      <c r="DC20" s="389"/>
      <c r="DD20" s="389"/>
      <c r="DE20" s="389"/>
      <c r="DF20" s="389"/>
      <c r="DG20" s="390"/>
      <c r="DH20" s="388"/>
      <c r="DI20" s="389"/>
      <c r="DJ20" s="389"/>
      <c r="DK20" s="389"/>
      <c r="DL20" s="389"/>
      <c r="DM20" s="389"/>
      <c r="DN20" s="389"/>
      <c r="DO20" s="389"/>
      <c r="DP20" s="389"/>
      <c r="DQ20" s="389"/>
      <c r="DR20" s="389"/>
      <c r="DS20" s="389"/>
      <c r="DT20" s="389"/>
      <c r="DU20" s="389"/>
      <c r="DV20" s="389"/>
      <c r="DW20" s="389"/>
      <c r="DX20" s="389"/>
      <c r="DY20" s="389"/>
      <c r="DZ20" s="389"/>
      <c r="EA20" s="389"/>
      <c r="EB20" s="389"/>
      <c r="EC20" s="389"/>
      <c r="ED20" s="389"/>
      <c r="EE20" s="389"/>
      <c r="EF20" s="389"/>
      <c r="EG20" s="389"/>
      <c r="EH20" s="390"/>
      <c r="EI20" s="388"/>
      <c r="EJ20" s="389"/>
      <c r="EK20" s="389"/>
      <c r="EL20" s="389"/>
      <c r="EM20" s="389"/>
      <c r="EN20" s="389"/>
      <c r="EO20" s="389"/>
      <c r="EP20" s="389"/>
      <c r="EQ20" s="389"/>
      <c r="ER20" s="389"/>
      <c r="ES20" s="389"/>
      <c r="ET20" s="389"/>
      <c r="EU20" s="389"/>
      <c r="EV20" s="389"/>
      <c r="EW20" s="389"/>
      <c r="EX20" s="389"/>
      <c r="EY20" s="390"/>
      <c r="EZ20" s="388"/>
      <c r="FA20" s="389"/>
      <c r="FB20" s="389"/>
      <c r="FC20" s="389"/>
      <c r="FD20" s="389"/>
      <c r="FE20" s="389"/>
      <c r="FF20" s="389"/>
      <c r="FG20" s="389"/>
      <c r="FH20" s="389"/>
      <c r="FI20" s="389"/>
      <c r="FJ20" s="389"/>
      <c r="FK20" s="390"/>
      <c r="FO20" s="227"/>
    </row>
    <row r="21" spans="1:171" ht="12" customHeight="1" x14ac:dyDescent="0.2">
      <c r="A21" s="27"/>
      <c r="B21" s="455" t="s">
        <v>59</v>
      </c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5"/>
      <c r="AC21" s="455"/>
      <c r="AD21" s="455"/>
      <c r="AE21" s="455"/>
      <c r="AF21" s="455"/>
      <c r="AG21" s="455"/>
      <c r="AH21" s="455"/>
      <c r="AI21" s="455"/>
      <c r="AJ21" s="455"/>
      <c r="AK21" s="455"/>
      <c r="AL21" s="455"/>
      <c r="AM21" s="455"/>
      <c r="AN21" s="455"/>
      <c r="AO21" s="455"/>
      <c r="AP21" s="455"/>
      <c r="AQ21" s="455"/>
      <c r="AR21" s="455"/>
      <c r="AS21" s="455"/>
      <c r="AT21" s="455"/>
      <c r="AU21" s="455"/>
      <c r="AV21" s="455"/>
      <c r="AW21" s="455"/>
      <c r="AX21" s="455"/>
      <c r="AY21" s="455"/>
      <c r="AZ21" s="455"/>
      <c r="BA21" s="455"/>
      <c r="BB21" s="455"/>
      <c r="BC21" s="455"/>
      <c r="BD21" s="455"/>
      <c r="BE21" s="455"/>
      <c r="BF21" s="455"/>
      <c r="BG21" s="455"/>
      <c r="BH21" s="455"/>
      <c r="BI21" s="455"/>
      <c r="BJ21" s="455"/>
      <c r="BK21" s="456"/>
      <c r="BL21" s="271" t="s">
        <v>380</v>
      </c>
      <c r="BM21" s="272"/>
      <c r="BN21" s="272"/>
      <c r="BO21" s="272"/>
      <c r="BP21" s="272"/>
      <c r="BQ21" s="272"/>
      <c r="BR21" s="272"/>
      <c r="BS21" s="272"/>
      <c r="BT21" s="273"/>
      <c r="BU21" s="382">
        <v>1</v>
      </c>
      <c r="BV21" s="383"/>
      <c r="BW21" s="383"/>
      <c r="BX21" s="383"/>
      <c r="BY21" s="383"/>
      <c r="BZ21" s="383"/>
      <c r="CA21" s="383"/>
      <c r="CB21" s="383"/>
      <c r="CC21" s="383"/>
      <c r="CD21" s="383"/>
      <c r="CE21" s="383"/>
      <c r="CF21" s="383"/>
      <c r="CG21" s="384"/>
      <c r="CH21" s="382">
        <v>1</v>
      </c>
      <c r="CI21" s="383"/>
      <c r="CJ21" s="383"/>
      <c r="CK21" s="383"/>
      <c r="CL21" s="383"/>
      <c r="CM21" s="383"/>
      <c r="CN21" s="383"/>
      <c r="CO21" s="383"/>
      <c r="CP21" s="384"/>
      <c r="CQ21" s="382">
        <v>1</v>
      </c>
      <c r="CR21" s="383"/>
      <c r="CS21" s="383"/>
      <c r="CT21" s="383"/>
      <c r="CU21" s="383"/>
      <c r="CV21" s="383"/>
      <c r="CW21" s="383"/>
      <c r="CX21" s="383"/>
      <c r="CY21" s="383"/>
      <c r="CZ21" s="383"/>
      <c r="DA21" s="383"/>
      <c r="DB21" s="383"/>
      <c r="DC21" s="383"/>
      <c r="DD21" s="383"/>
      <c r="DE21" s="383"/>
      <c r="DF21" s="383"/>
      <c r="DG21" s="384"/>
      <c r="DH21" s="382"/>
      <c r="DI21" s="383"/>
      <c r="DJ21" s="383"/>
      <c r="DK21" s="383"/>
      <c r="DL21" s="383"/>
      <c r="DM21" s="383"/>
      <c r="DN21" s="383"/>
      <c r="DO21" s="383"/>
      <c r="DP21" s="383"/>
      <c r="DQ21" s="383"/>
      <c r="DR21" s="383"/>
      <c r="DS21" s="383"/>
      <c r="DT21" s="383"/>
      <c r="DU21" s="383"/>
      <c r="DV21" s="383"/>
      <c r="DW21" s="383"/>
      <c r="DX21" s="383"/>
      <c r="DY21" s="383"/>
      <c r="DZ21" s="383"/>
      <c r="EA21" s="383"/>
      <c r="EB21" s="383"/>
      <c r="EC21" s="383"/>
      <c r="ED21" s="383"/>
      <c r="EE21" s="383"/>
      <c r="EF21" s="383"/>
      <c r="EG21" s="383"/>
      <c r="EH21" s="383"/>
      <c r="EI21" s="382"/>
      <c r="EJ21" s="383"/>
      <c r="EK21" s="383"/>
      <c r="EL21" s="383"/>
      <c r="EM21" s="383"/>
      <c r="EN21" s="383"/>
      <c r="EO21" s="383"/>
      <c r="EP21" s="383"/>
      <c r="EQ21" s="383"/>
      <c r="ER21" s="383"/>
      <c r="ES21" s="383"/>
      <c r="ET21" s="383"/>
      <c r="EU21" s="383"/>
      <c r="EV21" s="383"/>
      <c r="EW21" s="383"/>
      <c r="EX21" s="383"/>
      <c r="EY21" s="384"/>
      <c r="EZ21" s="382">
        <v>1</v>
      </c>
      <c r="FA21" s="383"/>
      <c r="FB21" s="383"/>
      <c r="FC21" s="383"/>
      <c r="FD21" s="383"/>
      <c r="FE21" s="383"/>
      <c r="FF21" s="383"/>
      <c r="FG21" s="383"/>
      <c r="FH21" s="383"/>
      <c r="FI21" s="383"/>
      <c r="FJ21" s="383"/>
      <c r="FK21" s="384"/>
      <c r="FO21" s="70"/>
    </row>
    <row r="22" spans="1:171" ht="12" customHeight="1" x14ac:dyDescent="0.2">
      <c r="A22" s="27"/>
      <c r="B22" s="455" t="s">
        <v>123</v>
      </c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55"/>
      <c r="AD22" s="455"/>
      <c r="AE22" s="455"/>
      <c r="AF22" s="455"/>
      <c r="AG22" s="455"/>
      <c r="AH22" s="455"/>
      <c r="AI22" s="455"/>
      <c r="AJ22" s="455"/>
      <c r="AK22" s="455"/>
      <c r="AL22" s="455"/>
      <c r="AM22" s="455"/>
      <c r="AN22" s="455"/>
      <c r="AO22" s="455"/>
      <c r="AP22" s="455"/>
      <c r="AQ22" s="455"/>
      <c r="AR22" s="455"/>
      <c r="AS22" s="455"/>
      <c r="AT22" s="455"/>
      <c r="AU22" s="455"/>
      <c r="AV22" s="455"/>
      <c r="AW22" s="455"/>
      <c r="AX22" s="455"/>
      <c r="AY22" s="455"/>
      <c r="AZ22" s="455"/>
      <c r="BA22" s="455"/>
      <c r="BB22" s="455"/>
      <c r="BC22" s="455"/>
      <c r="BD22" s="455"/>
      <c r="BE22" s="455"/>
      <c r="BF22" s="455"/>
      <c r="BG22" s="455"/>
      <c r="BH22" s="455"/>
      <c r="BI22" s="455"/>
      <c r="BJ22" s="455"/>
      <c r="BK22" s="456"/>
      <c r="BL22" s="271" t="s">
        <v>381</v>
      </c>
      <c r="BM22" s="272"/>
      <c r="BN22" s="272"/>
      <c r="BO22" s="272"/>
      <c r="BP22" s="272"/>
      <c r="BQ22" s="272"/>
      <c r="BR22" s="272"/>
      <c r="BS22" s="272"/>
      <c r="BT22" s="273"/>
      <c r="BU22" s="382">
        <v>1</v>
      </c>
      <c r="BV22" s="383"/>
      <c r="BW22" s="383"/>
      <c r="BX22" s="383"/>
      <c r="BY22" s="383"/>
      <c r="BZ22" s="383"/>
      <c r="CA22" s="383"/>
      <c r="CB22" s="383"/>
      <c r="CC22" s="383"/>
      <c r="CD22" s="383"/>
      <c r="CE22" s="383"/>
      <c r="CF22" s="383"/>
      <c r="CG22" s="384"/>
      <c r="CH22" s="382"/>
      <c r="CI22" s="383"/>
      <c r="CJ22" s="383"/>
      <c r="CK22" s="383"/>
      <c r="CL22" s="383"/>
      <c r="CM22" s="383"/>
      <c r="CN22" s="383"/>
      <c r="CO22" s="383"/>
      <c r="CP22" s="384"/>
      <c r="CQ22" s="382"/>
      <c r="CR22" s="383"/>
      <c r="CS22" s="383"/>
      <c r="CT22" s="383"/>
      <c r="CU22" s="383"/>
      <c r="CV22" s="383"/>
      <c r="CW22" s="383"/>
      <c r="CX22" s="383"/>
      <c r="CY22" s="383"/>
      <c r="CZ22" s="383"/>
      <c r="DA22" s="383"/>
      <c r="DB22" s="383"/>
      <c r="DC22" s="383"/>
      <c r="DD22" s="383"/>
      <c r="DE22" s="383"/>
      <c r="DF22" s="383"/>
      <c r="DG22" s="384"/>
      <c r="DH22" s="382">
        <v>1</v>
      </c>
      <c r="DI22" s="383"/>
      <c r="DJ22" s="383"/>
      <c r="DK22" s="383"/>
      <c r="DL22" s="383"/>
      <c r="DM22" s="383"/>
      <c r="DN22" s="383"/>
      <c r="DO22" s="383"/>
      <c r="DP22" s="383"/>
      <c r="DQ22" s="383"/>
      <c r="DR22" s="383"/>
      <c r="DS22" s="383"/>
      <c r="DT22" s="383"/>
      <c r="DU22" s="383"/>
      <c r="DV22" s="383"/>
      <c r="DW22" s="383"/>
      <c r="DX22" s="383"/>
      <c r="DY22" s="383"/>
      <c r="DZ22" s="383"/>
      <c r="EA22" s="383"/>
      <c r="EB22" s="383"/>
      <c r="EC22" s="383"/>
      <c r="ED22" s="383"/>
      <c r="EE22" s="383"/>
      <c r="EF22" s="383"/>
      <c r="EG22" s="383"/>
      <c r="EH22" s="383"/>
      <c r="EI22" s="382">
        <v>1</v>
      </c>
      <c r="EJ22" s="383"/>
      <c r="EK22" s="383"/>
      <c r="EL22" s="383"/>
      <c r="EM22" s="383"/>
      <c r="EN22" s="383"/>
      <c r="EO22" s="383"/>
      <c r="EP22" s="383"/>
      <c r="EQ22" s="383"/>
      <c r="ER22" s="383"/>
      <c r="ES22" s="383"/>
      <c r="ET22" s="383"/>
      <c r="EU22" s="383"/>
      <c r="EV22" s="383"/>
      <c r="EW22" s="383"/>
      <c r="EX22" s="383"/>
      <c r="EY22" s="384"/>
      <c r="EZ22" s="382">
        <v>1</v>
      </c>
      <c r="FA22" s="383"/>
      <c r="FB22" s="383"/>
      <c r="FC22" s="383"/>
      <c r="FD22" s="383"/>
      <c r="FE22" s="383"/>
      <c r="FF22" s="383"/>
      <c r="FG22" s="383"/>
      <c r="FH22" s="383"/>
      <c r="FI22" s="383"/>
      <c r="FJ22" s="383"/>
      <c r="FK22" s="384"/>
      <c r="FO22" s="78"/>
    </row>
    <row r="23" spans="1:171" ht="12" customHeight="1" x14ac:dyDescent="0.2">
      <c r="A23" s="19"/>
      <c r="B23" s="455" t="s">
        <v>129</v>
      </c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55"/>
      <c r="AD23" s="455"/>
      <c r="AE23" s="455"/>
      <c r="AF23" s="455"/>
      <c r="AG23" s="455"/>
      <c r="AH23" s="455"/>
      <c r="AI23" s="455"/>
      <c r="AJ23" s="455"/>
      <c r="AK23" s="455"/>
      <c r="AL23" s="455"/>
      <c r="AM23" s="455"/>
      <c r="AN23" s="455"/>
      <c r="AO23" s="455"/>
      <c r="AP23" s="455"/>
      <c r="AQ23" s="455"/>
      <c r="AR23" s="455"/>
      <c r="AS23" s="455"/>
      <c r="AT23" s="455"/>
      <c r="AU23" s="455"/>
      <c r="AV23" s="455"/>
      <c r="AW23" s="455"/>
      <c r="AX23" s="455"/>
      <c r="AY23" s="455"/>
      <c r="AZ23" s="455"/>
      <c r="BA23" s="455"/>
      <c r="BB23" s="455"/>
      <c r="BC23" s="455"/>
      <c r="BD23" s="455"/>
      <c r="BE23" s="455"/>
      <c r="BF23" s="455"/>
      <c r="BG23" s="455"/>
      <c r="BH23" s="455"/>
      <c r="BI23" s="455"/>
      <c r="BJ23" s="455"/>
      <c r="BK23" s="456"/>
      <c r="BL23" s="271" t="s">
        <v>382</v>
      </c>
      <c r="BM23" s="272"/>
      <c r="BN23" s="272"/>
      <c r="BO23" s="272"/>
      <c r="BP23" s="272"/>
      <c r="BQ23" s="272"/>
      <c r="BR23" s="272"/>
      <c r="BS23" s="272"/>
      <c r="BT23" s="273"/>
      <c r="BU23" s="382">
        <v>1</v>
      </c>
      <c r="BV23" s="383"/>
      <c r="BW23" s="383"/>
      <c r="BX23" s="383"/>
      <c r="BY23" s="383"/>
      <c r="BZ23" s="383"/>
      <c r="CA23" s="383"/>
      <c r="CB23" s="383"/>
      <c r="CC23" s="383"/>
      <c r="CD23" s="383"/>
      <c r="CE23" s="383"/>
      <c r="CF23" s="383"/>
      <c r="CG23" s="384"/>
      <c r="CH23" s="382"/>
      <c r="CI23" s="383"/>
      <c r="CJ23" s="383"/>
      <c r="CK23" s="383"/>
      <c r="CL23" s="383"/>
      <c r="CM23" s="383"/>
      <c r="CN23" s="383"/>
      <c r="CO23" s="383"/>
      <c r="CP23" s="384"/>
      <c r="CQ23" s="382"/>
      <c r="CR23" s="383"/>
      <c r="CS23" s="383"/>
      <c r="CT23" s="383"/>
      <c r="CU23" s="383"/>
      <c r="CV23" s="383"/>
      <c r="CW23" s="383"/>
      <c r="CX23" s="383"/>
      <c r="CY23" s="383"/>
      <c r="CZ23" s="383"/>
      <c r="DA23" s="383"/>
      <c r="DB23" s="383"/>
      <c r="DC23" s="383"/>
      <c r="DD23" s="383"/>
      <c r="DE23" s="383"/>
      <c r="DF23" s="383"/>
      <c r="DG23" s="384"/>
      <c r="DH23" s="382">
        <v>1</v>
      </c>
      <c r="DI23" s="383"/>
      <c r="DJ23" s="383"/>
      <c r="DK23" s="383"/>
      <c r="DL23" s="383"/>
      <c r="DM23" s="383"/>
      <c r="DN23" s="383"/>
      <c r="DO23" s="383"/>
      <c r="DP23" s="383"/>
      <c r="DQ23" s="383"/>
      <c r="DR23" s="383"/>
      <c r="DS23" s="383"/>
      <c r="DT23" s="383"/>
      <c r="DU23" s="383"/>
      <c r="DV23" s="383"/>
      <c r="DW23" s="383"/>
      <c r="DX23" s="383"/>
      <c r="DY23" s="383"/>
      <c r="DZ23" s="383"/>
      <c r="EA23" s="383"/>
      <c r="EB23" s="383"/>
      <c r="EC23" s="383"/>
      <c r="ED23" s="383"/>
      <c r="EE23" s="383"/>
      <c r="EF23" s="383"/>
      <c r="EG23" s="383"/>
      <c r="EH23" s="383"/>
      <c r="EI23" s="382">
        <v>1</v>
      </c>
      <c r="EJ23" s="383"/>
      <c r="EK23" s="383"/>
      <c r="EL23" s="383"/>
      <c r="EM23" s="383"/>
      <c r="EN23" s="383"/>
      <c r="EO23" s="383"/>
      <c r="EP23" s="383"/>
      <c r="EQ23" s="383"/>
      <c r="ER23" s="383"/>
      <c r="ES23" s="383"/>
      <c r="ET23" s="383"/>
      <c r="EU23" s="383"/>
      <c r="EV23" s="383"/>
      <c r="EW23" s="383"/>
      <c r="EX23" s="383"/>
      <c r="EY23" s="384"/>
      <c r="EZ23" s="382">
        <v>1</v>
      </c>
      <c r="FA23" s="383"/>
      <c r="FB23" s="383"/>
      <c r="FC23" s="383"/>
      <c r="FD23" s="383"/>
      <c r="FE23" s="383"/>
      <c r="FF23" s="383"/>
      <c r="FG23" s="383"/>
      <c r="FH23" s="383"/>
      <c r="FI23" s="383"/>
      <c r="FJ23" s="383"/>
      <c r="FK23" s="384"/>
    </row>
    <row r="24" spans="1:171" ht="12" customHeight="1" x14ac:dyDescent="0.2">
      <c r="A24" s="27"/>
      <c r="B24" s="455" t="s">
        <v>73</v>
      </c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  <c r="AI24" s="455"/>
      <c r="AJ24" s="455"/>
      <c r="AK24" s="455"/>
      <c r="AL24" s="455"/>
      <c r="AM24" s="455"/>
      <c r="AN24" s="455"/>
      <c r="AO24" s="455"/>
      <c r="AP24" s="455"/>
      <c r="AQ24" s="455"/>
      <c r="AR24" s="455"/>
      <c r="AS24" s="455"/>
      <c r="AT24" s="455"/>
      <c r="AU24" s="455"/>
      <c r="AV24" s="455"/>
      <c r="AW24" s="455"/>
      <c r="AX24" s="455"/>
      <c r="AY24" s="455"/>
      <c r="AZ24" s="455"/>
      <c r="BA24" s="455"/>
      <c r="BB24" s="455"/>
      <c r="BC24" s="455"/>
      <c r="BD24" s="455"/>
      <c r="BE24" s="455"/>
      <c r="BF24" s="455"/>
      <c r="BG24" s="455"/>
      <c r="BH24" s="455"/>
      <c r="BI24" s="455"/>
      <c r="BJ24" s="455"/>
      <c r="BK24" s="456"/>
      <c r="BL24" s="271" t="s">
        <v>383</v>
      </c>
      <c r="BM24" s="272"/>
      <c r="BN24" s="272"/>
      <c r="BO24" s="272"/>
      <c r="BP24" s="272"/>
      <c r="BQ24" s="272"/>
      <c r="BR24" s="272"/>
      <c r="BS24" s="272"/>
      <c r="BT24" s="273"/>
      <c r="BU24" s="382">
        <v>1</v>
      </c>
      <c r="BV24" s="383"/>
      <c r="BW24" s="383"/>
      <c r="BX24" s="383"/>
      <c r="BY24" s="383"/>
      <c r="BZ24" s="383"/>
      <c r="CA24" s="383"/>
      <c r="CB24" s="383"/>
      <c r="CC24" s="383"/>
      <c r="CD24" s="383"/>
      <c r="CE24" s="383"/>
      <c r="CF24" s="383"/>
      <c r="CG24" s="384"/>
      <c r="CH24" s="382">
        <v>1</v>
      </c>
      <c r="CI24" s="383"/>
      <c r="CJ24" s="383"/>
      <c r="CK24" s="383"/>
      <c r="CL24" s="383"/>
      <c r="CM24" s="383"/>
      <c r="CN24" s="383"/>
      <c r="CO24" s="383"/>
      <c r="CP24" s="384"/>
      <c r="CQ24" s="382">
        <v>1</v>
      </c>
      <c r="CR24" s="383"/>
      <c r="CS24" s="383"/>
      <c r="CT24" s="383"/>
      <c r="CU24" s="383"/>
      <c r="CV24" s="383"/>
      <c r="CW24" s="383"/>
      <c r="CX24" s="383"/>
      <c r="CY24" s="383"/>
      <c r="CZ24" s="383"/>
      <c r="DA24" s="383"/>
      <c r="DB24" s="383"/>
      <c r="DC24" s="383"/>
      <c r="DD24" s="383"/>
      <c r="DE24" s="383"/>
      <c r="DF24" s="383"/>
      <c r="DG24" s="384"/>
      <c r="DH24" s="382"/>
      <c r="DI24" s="383"/>
      <c r="DJ24" s="383"/>
      <c r="DK24" s="383"/>
      <c r="DL24" s="383"/>
      <c r="DM24" s="383"/>
      <c r="DN24" s="383"/>
      <c r="DO24" s="383"/>
      <c r="DP24" s="383"/>
      <c r="DQ24" s="383"/>
      <c r="DR24" s="383"/>
      <c r="DS24" s="383"/>
      <c r="DT24" s="383"/>
      <c r="DU24" s="383"/>
      <c r="DV24" s="383"/>
      <c r="DW24" s="383"/>
      <c r="DX24" s="383"/>
      <c r="DY24" s="383"/>
      <c r="DZ24" s="383"/>
      <c r="EA24" s="383"/>
      <c r="EB24" s="383"/>
      <c r="EC24" s="383"/>
      <c r="ED24" s="383"/>
      <c r="EE24" s="383"/>
      <c r="EF24" s="383"/>
      <c r="EG24" s="383"/>
      <c r="EH24" s="383"/>
      <c r="EI24" s="382"/>
      <c r="EJ24" s="383"/>
      <c r="EK24" s="383"/>
      <c r="EL24" s="383"/>
      <c r="EM24" s="383"/>
      <c r="EN24" s="383"/>
      <c r="EO24" s="383"/>
      <c r="EP24" s="383"/>
      <c r="EQ24" s="383"/>
      <c r="ER24" s="383"/>
      <c r="ES24" s="383"/>
      <c r="ET24" s="383"/>
      <c r="EU24" s="383"/>
      <c r="EV24" s="383"/>
      <c r="EW24" s="383"/>
      <c r="EX24" s="383"/>
      <c r="EY24" s="384"/>
      <c r="EZ24" s="382">
        <v>1</v>
      </c>
      <c r="FA24" s="383"/>
      <c r="FB24" s="383"/>
      <c r="FC24" s="383"/>
      <c r="FD24" s="383"/>
      <c r="FE24" s="383"/>
      <c r="FF24" s="383"/>
      <c r="FG24" s="383"/>
      <c r="FH24" s="383"/>
      <c r="FI24" s="383"/>
      <c r="FJ24" s="383"/>
      <c r="FK24" s="384"/>
      <c r="FO24" s="49"/>
    </row>
    <row r="25" spans="1:171" ht="12" customHeight="1" x14ac:dyDescent="0.2">
      <c r="A25" s="27"/>
      <c r="B25" s="455" t="s">
        <v>74</v>
      </c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455"/>
      <c r="AD25" s="455"/>
      <c r="AE25" s="455"/>
      <c r="AF25" s="455"/>
      <c r="AG25" s="455"/>
      <c r="AH25" s="455"/>
      <c r="AI25" s="455"/>
      <c r="AJ25" s="455"/>
      <c r="AK25" s="455"/>
      <c r="AL25" s="455"/>
      <c r="AM25" s="455"/>
      <c r="AN25" s="455"/>
      <c r="AO25" s="455"/>
      <c r="AP25" s="455"/>
      <c r="AQ25" s="455"/>
      <c r="AR25" s="455"/>
      <c r="AS25" s="455"/>
      <c r="AT25" s="455"/>
      <c r="AU25" s="455"/>
      <c r="AV25" s="455"/>
      <c r="AW25" s="455"/>
      <c r="AX25" s="455"/>
      <c r="AY25" s="455"/>
      <c r="AZ25" s="455"/>
      <c r="BA25" s="455"/>
      <c r="BB25" s="455"/>
      <c r="BC25" s="455"/>
      <c r="BD25" s="455"/>
      <c r="BE25" s="455"/>
      <c r="BF25" s="455"/>
      <c r="BG25" s="455"/>
      <c r="BH25" s="455"/>
      <c r="BI25" s="455"/>
      <c r="BJ25" s="455"/>
      <c r="BK25" s="456"/>
      <c r="BL25" s="271" t="s">
        <v>384</v>
      </c>
      <c r="BM25" s="272"/>
      <c r="BN25" s="272"/>
      <c r="BO25" s="272"/>
      <c r="BP25" s="272"/>
      <c r="BQ25" s="272"/>
      <c r="BR25" s="272"/>
      <c r="BS25" s="272"/>
      <c r="BT25" s="273"/>
      <c r="BU25" s="382"/>
      <c r="BV25" s="383"/>
      <c r="BW25" s="383"/>
      <c r="BX25" s="383"/>
      <c r="BY25" s="383"/>
      <c r="BZ25" s="383"/>
      <c r="CA25" s="383"/>
      <c r="CB25" s="383"/>
      <c r="CC25" s="383"/>
      <c r="CD25" s="383"/>
      <c r="CE25" s="383"/>
      <c r="CF25" s="383"/>
      <c r="CG25" s="384"/>
      <c r="CH25" s="382"/>
      <c r="CI25" s="383"/>
      <c r="CJ25" s="383"/>
      <c r="CK25" s="383"/>
      <c r="CL25" s="383"/>
      <c r="CM25" s="383"/>
      <c r="CN25" s="383"/>
      <c r="CO25" s="383"/>
      <c r="CP25" s="384"/>
      <c r="CQ25" s="382"/>
      <c r="CR25" s="383"/>
      <c r="CS25" s="383"/>
      <c r="CT25" s="383"/>
      <c r="CU25" s="383"/>
      <c r="CV25" s="383"/>
      <c r="CW25" s="383"/>
      <c r="CX25" s="383"/>
      <c r="CY25" s="383"/>
      <c r="CZ25" s="383"/>
      <c r="DA25" s="383"/>
      <c r="DB25" s="383"/>
      <c r="DC25" s="383"/>
      <c r="DD25" s="383"/>
      <c r="DE25" s="383"/>
      <c r="DF25" s="383"/>
      <c r="DG25" s="384"/>
      <c r="DH25" s="382"/>
      <c r="DI25" s="383"/>
      <c r="DJ25" s="383"/>
      <c r="DK25" s="383"/>
      <c r="DL25" s="383"/>
      <c r="DM25" s="383"/>
      <c r="DN25" s="383"/>
      <c r="DO25" s="383"/>
      <c r="DP25" s="383"/>
      <c r="DQ25" s="383"/>
      <c r="DR25" s="383"/>
      <c r="DS25" s="383"/>
      <c r="DT25" s="383"/>
      <c r="DU25" s="383"/>
      <c r="DV25" s="383"/>
      <c r="DW25" s="383"/>
      <c r="DX25" s="383"/>
      <c r="DY25" s="383"/>
      <c r="DZ25" s="383"/>
      <c r="EA25" s="383"/>
      <c r="EB25" s="383"/>
      <c r="EC25" s="383"/>
      <c r="ED25" s="383"/>
      <c r="EE25" s="383"/>
      <c r="EF25" s="383"/>
      <c r="EG25" s="383"/>
      <c r="EH25" s="383"/>
      <c r="EI25" s="382"/>
      <c r="EJ25" s="383"/>
      <c r="EK25" s="383"/>
      <c r="EL25" s="383"/>
      <c r="EM25" s="383"/>
      <c r="EN25" s="383"/>
      <c r="EO25" s="383"/>
      <c r="EP25" s="383"/>
      <c r="EQ25" s="383"/>
      <c r="ER25" s="383"/>
      <c r="ES25" s="383"/>
      <c r="ET25" s="383"/>
      <c r="EU25" s="383"/>
      <c r="EV25" s="383"/>
      <c r="EW25" s="383"/>
      <c r="EX25" s="383"/>
      <c r="EY25" s="384"/>
      <c r="EZ25" s="382"/>
      <c r="FA25" s="383"/>
      <c r="FB25" s="383"/>
      <c r="FC25" s="383"/>
      <c r="FD25" s="383"/>
      <c r="FE25" s="383"/>
      <c r="FF25" s="383"/>
      <c r="FG25" s="383"/>
      <c r="FH25" s="383"/>
      <c r="FI25" s="383"/>
      <c r="FJ25" s="383"/>
      <c r="FK25" s="384"/>
      <c r="FO25" s="49"/>
    </row>
    <row r="26" spans="1:171" ht="12" customHeight="1" x14ac:dyDescent="0.2">
      <c r="A26" s="27"/>
      <c r="B26" s="455" t="s">
        <v>75</v>
      </c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55"/>
      <c r="AD26" s="455"/>
      <c r="AE26" s="455"/>
      <c r="AF26" s="455"/>
      <c r="AG26" s="455"/>
      <c r="AH26" s="455"/>
      <c r="AI26" s="455"/>
      <c r="AJ26" s="455"/>
      <c r="AK26" s="455"/>
      <c r="AL26" s="455"/>
      <c r="AM26" s="455"/>
      <c r="AN26" s="455"/>
      <c r="AO26" s="455"/>
      <c r="AP26" s="455"/>
      <c r="AQ26" s="455"/>
      <c r="AR26" s="455"/>
      <c r="AS26" s="455"/>
      <c r="AT26" s="455"/>
      <c r="AU26" s="455"/>
      <c r="AV26" s="455"/>
      <c r="AW26" s="455"/>
      <c r="AX26" s="455"/>
      <c r="AY26" s="455"/>
      <c r="AZ26" s="455"/>
      <c r="BA26" s="455"/>
      <c r="BB26" s="455"/>
      <c r="BC26" s="455"/>
      <c r="BD26" s="455"/>
      <c r="BE26" s="455"/>
      <c r="BF26" s="455"/>
      <c r="BG26" s="455"/>
      <c r="BH26" s="455"/>
      <c r="BI26" s="455"/>
      <c r="BJ26" s="455"/>
      <c r="BK26" s="456"/>
      <c r="BL26" s="271" t="s">
        <v>385</v>
      </c>
      <c r="BM26" s="272"/>
      <c r="BN26" s="272"/>
      <c r="BO26" s="272"/>
      <c r="BP26" s="272"/>
      <c r="BQ26" s="272"/>
      <c r="BR26" s="272"/>
      <c r="BS26" s="272"/>
      <c r="BT26" s="273"/>
      <c r="BU26" s="382">
        <v>1</v>
      </c>
      <c r="BV26" s="383"/>
      <c r="BW26" s="383"/>
      <c r="BX26" s="383"/>
      <c r="BY26" s="383"/>
      <c r="BZ26" s="383"/>
      <c r="CA26" s="383"/>
      <c r="CB26" s="383"/>
      <c r="CC26" s="383"/>
      <c r="CD26" s="383"/>
      <c r="CE26" s="383"/>
      <c r="CF26" s="383"/>
      <c r="CG26" s="384"/>
      <c r="CH26" s="382">
        <v>1</v>
      </c>
      <c r="CI26" s="383"/>
      <c r="CJ26" s="383"/>
      <c r="CK26" s="383"/>
      <c r="CL26" s="383"/>
      <c r="CM26" s="383"/>
      <c r="CN26" s="383"/>
      <c r="CO26" s="383"/>
      <c r="CP26" s="384"/>
      <c r="CQ26" s="382">
        <v>1</v>
      </c>
      <c r="CR26" s="383"/>
      <c r="CS26" s="383"/>
      <c r="CT26" s="383"/>
      <c r="CU26" s="383"/>
      <c r="CV26" s="383"/>
      <c r="CW26" s="383"/>
      <c r="CX26" s="383"/>
      <c r="CY26" s="383"/>
      <c r="CZ26" s="383"/>
      <c r="DA26" s="383"/>
      <c r="DB26" s="383"/>
      <c r="DC26" s="383"/>
      <c r="DD26" s="383"/>
      <c r="DE26" s="383"/>
      <c r="DF26" s="383"/>
      <c r="DG26" s="384"/>
      <c r="DH26" s="382"/>
      <c r="DI26" s="383"/>
      <c r="DJ26" s="383"/>
      <c r="DK26" s="383"/>
      <c r="DL26" s="383"/>
      <c r="DM26" s="383"/>
      <c r="DN26" s="383"/>
      <c r="DO26" s="383"/>
      <c r="DP26" s="383"/>
      <c r="DQ26" s="383"/>
      <c r="DR26" s="383"/>
      <c r="DS26" s="383"/>
      <c r="DT26" s="383"/>
      <c r="DU26" s="383"/>
      <c r="DV26" s="383"/>
      <c r="DW26" s="383"/>
      <c r="DX26" s="383"/>
      <c r="DY26" s="383"/>
      <c r="DZ26" s="383"/>
      <c r="EA26" s="383"/>
      <c r="EB26" s="383"/>
      <c r="EC26" s="383"/>
      <c r="ED26" s="383"/>
      <c r="EE26" s="383"/>
      <c r="EF26" s="383"/>
      <c r="EG26" s="383"/>
      <c r="EH26" s="383"/>
      <c r="EI26" s="382"/>
      <c r="EJ26" s="383"/>
      <c r="EK26" s="383"/>
      <c r="EL26" s="383"/>
      <c r="EM26" s="383"/>
      <c r="EN26" s="383"/>
      <c r="EO26" s="383"/>
      <c r="EP26" s="383"/>
      <c r="EQ26" s="383"/>
      <c r="ER26" s="383"/>
      <c r="ES26" s="383"/>
      <c r="ET26" s="383"/>
      <c r="EU26" s="383"/>
      <c r="EV26" s="383"/>
      <c r="EW26" s="383"/>
      <c r="EX26" s="383"/>
      <c r="EY26" s="384"/>
      <c r="EZ26" s="382">
        <v>1</v>
      </c>
      <c r="FA26" s="383"/>
      <c r="FB26" s="383"/>
      <c r="FC26" s="383"/>
      <c r="FD26" s="383"/>
      <c r="FE26" s="383"/>
      <c r="FF26" s="383"/>
      <c r="FG26" s="383"/>
      <c r="FH26" s="383"/>
      <c r="FI26" s="383"/>
      <c r="FJ26" s="383"/>
      <c r="FK26" s="384"/>
      <c r="FO26" s="49"/>
    </row>
    <row r="27" spans="1:171" ht="12" customHeight="1" x14ac:dyDescent="0.2">
      <c r="A27" s="27"/>
      <c r="B27" s="455" t="s">
        <v>60</v>
      </c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  <c r="Y27" s="455"/>
      <c r="Z27" s="455"/>
      <c r="AA27" s="455"/>
      <c r="AB27" s="455"/>
      <c r="AC27" s="455"/>
      <c r="AD27" s="455"/>
      <c r="AE27" s="455"/>
      <c r="AF27" s="455"/>
      <c r="AG27" s="455"/>
      <c r="AH27" s="455"/>
      <c r="AI27" s="455"/>
      <c r="AJ27" s="455"/>
      <c r="AK27" s="455"/>
      <c r="AL27" s="455"/>
      <c r="AM27" s="455"/>
      <c r="AN27" s="455"/>
      <c r="AO27" s="455"/>
      <c r="AP27" s="455"/>
      <c r="AQ27" s="455"/>
      <c r="AR27" s="455"/>
      <c r="AS27" s="455"/>
      <c r="AT27" s="455"/>
      <c r="AU27" s="455"/>
      <c r="AV27" s="455"/>
      <c r="AW27" s="455"/>
      <c r="AX27" s="455"/>
      <c r="AY27" s="455"/>
      <c r="AZ27" s="455"/>
      <c r="BA27" s="455"/>
      <c r="BB27" s="455"/>
      <c r="BC27" s="455"/>
      <c r="BD27" s="455"/>
      <c r="BE27" s="455"/>
      <c r="BF27" s="455"/>
      <c r="BG27" s="455"/>
      <c r="BH27" s="455"/>
      <c r="BI27" s="455"/>
      <c r="BJ27" s="455"/>
      <c r="BK27" s="456"/>
      <c r="BL27" s="271" t="s">
        <v>386</v>
      </c>
      <c r="BM27" s="272"/>
      <c r="BN27" s="272"/>
      <c r="BO27" s="272"/>
      <c r="BP27" s="272"/>
      <c r="BQ27" s="272"/>
      <c r="BR27" s="272"/>
      <c r="BS27" s="272"/>
      <c r="BT27" s="273"/>
      <c r="BU27" s="382"/>
      <c r="BV27" s="383"/>
      <c r="BW27" s="383"/>
      <c r="BX27" s="383"/>
      <c r="BY27" s="383"/>
      <c r="BZ27" s="383"/>
      <c r="CA27" s="383"/>
      <c r="CB27" s="383"/>
      <c r="CC27" s="383"/>
      <c r="CD27" s="383"/>
      <c r="CE27" s="383"/>
      <c r="CF27" s="383"/>
      <c r="CG27" s="384"/>
      <c r="CH27" s="382"/>
      <c r="CI27" s="383"/>
      <c r="CJ27" s="383"/>
      <c r="CK27" s="383"/>
      <c r="CL27" s="383"/>
      <c r="CM27" s="383"/>
      <c r="CN27" s="383"/>
      <c r="CO27" s="383"/>
      <c r="CP27" s="384"/>
      <c r="CQ27" s="382"/>
      <c r="CR27" s="383"/>
      <c r="CS27" s="383"/>
      <c r="CT27" s="383"/>
      <c r="CU27" s="383"/>
      <c r="CV27" s="383"/>
      <c r="CW27" s="383"/>
      <c r="CX27" s="383"/>
      <c r="CY27" s="383"/>
      <c r="CZ27" s="383"/>
      <c r="DA27" s="383"/>
      <c r="DB27" s="383"/>
      <c r="DC27" s="383"/>
      <c r="DD27" s="383"/>
      <c r="DE27" s="383"/>
      <c r="DF27" s="383"/>
      <c r="DG27" s="384"/>
      <c r="DH27" s="382"/>
      <c r="DI27" s="383"/>
      <c r="DJ27" s="383"/>
      <c r="DK27" s="383"/>
      <c r="DL27" s="383"/>
      <c r="DM27" s="383"/>
      <c r="DN27" s="383"/>
      <c r="DO27" s="383"/>
      <c r="DP27" s="383"/>
      <c r="DQ27" s="383"/>
      <c r="DR27" s="383"/>
      <c r="DS27" s="383"/>
      <c r="DT27" s="383"/>
      <c r="DU27" s="383"/>
      <c r="DV27" s="383"/>
      <c r="DW27" s="383"/>
      <c r="DX27" s="383"/>
      <c r="DY27" s="383"/>
      <c r="DZ27" s="383"/>
      <c r="EA27" s="383"/>
      <c r="EB27" s="383"/>
      <c r="EC27" s="383"/>
      <c r="ED27" s="383"/>
      <c r="EE27" s="383"/>
      <c r="EF27" s="383"/>
      <c r="EG27" s="383"/>
      <c r="EH27" s="383"/>
      <c r="EI27" s="382"/>
      <c r="EJ27" s="383"/>
      <c r="EK27" s="383"/>
      <c r="EL27" s="383"/>
      <c r="EM27" s="383"/>
      <c r="EN27" s="383"/>
      <c r="EO27" s="383"/>
      <c r="EP27" s="383"/>
      <c r="EQ27" s="383"/>
      <c r="ER27" s="383"/>
      <c r="ES27" s="383"/>
      <c r="ET27" s="383"/>
      <c r="EU27" s="383"/>
      <c r="EV27" s="383"/>
      <c r="EW27" s="383"/>
      <c r="EX27" s="383"/>
      <c r="EY27" s="384"/>
      <c r="EZ27" s="382"/>
      <c r="FA27" s="383"/>
      <c r="FB27" s="383"/>
      <c r="FC27" s="383"/>
      <c r="FD27" s="383"/>
      <c r="FE27" s="383"/>
      <c r="FF27" s="383"/>
      <c r="FG27" s="383"/>
      <c r="FH27" s="383"/>
      <c r="FI27" s="383"/>
      <c r="FJ27" s="383"/>
      <c r="FK27" s="384"/>
      <c r="FO27" s="50"/>
    </row>
    <row r="28" spans="1:171" ht="12" customHeight="1" x14ac:dyDescent="0.2">
      <c r="A28" s="27"/>
      <c r="B28" s="455" t="s">
        <v>76</v>
      </c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455"/>
      <c r="AC28" s="455"/>
      <c r="AD28" s="455"/>
      <c r="AE28" s="455"/>
      <c r="AF28" s="455"/>
      <c r="AG28" s="455"/>
      <c r="AH28" s="455"/>
      <c r="AI28" s="455"/>
      <c r="AJ28" s="455"/>
      <c r="AK28" s="455"/>
      <c r="AL28" s="455"/>
      <c r="AM28" s="455"/>
      <c r="AN28" s="455"/>
      <c r="AO28" s="455"/>
      <c r="AP28" s="455"/>
      <c r="AQ28" s="455"/>
      <c r="AR28" s="455"/>
      <c r="AS28" s="455"/>
      <c r="AT28" s="455"/>
      <c r="AU28" s="455"/>
      <c r="AV28" s="455"/>
      <c r="AW28" s="455"/>
      <c r="AX28" s="455"/>
      <c r="AY28" s="455"/>
      <c r="AZ28" s="455"/>
      <c r="BA28" s="455"/>
      <c r="BB28" s="455"/>
      <c r="BC28" s="455"/>
      <c r="BD28" s="455"/>
      <c r="BE28" s="455"/>
      <c r="BF28" s="455"/>
      <c r="BG28" s="455"/>
      <c r="BH28" s="455"/>
      <c r="BI28" s="455"/>
      <c r="BJ28" s="455"/>
      <c r="BK28" s="456"/>
      <c r="BL28" s="271" t="s">
        <v>387</v>
      </c>
      <c r="BM28" s="272"/>
      <c r="BN28" s="272"/>
      <c r="BO28" s="272"/>
      <c r="BP28" s="272"/>
      <c r="BQ28" s="272"/>
      <c r="BR28" s="272"/>
      <c r="BS28" s="272"/>
      <c r="BT28" s="273"/>
      <c r="BU28" s="382"/>
      <c r="BV28" s="383"/>
      <c r="BW28" s="383"/>
      <c r="BX28" s="383"/>
      <c r="BY28" s="383"/>
      <c r="BZ28" s="383"/>
      <c r="CA28" s="383"/>
      <c r="CB28" s="383"/>
      <c r="CC28" s="383"/>
      <c r="CD28" s="383"/>
      <c r="CE28" s="383"/>
      <c r="CF28" s="383"/>
      <c r="CG28" s="384"/>
      <c r="CH28" s="382"/>
      <c r="CI28" s="383"/>
      <c r="CJ28" s="383"/>
      <c r="CK28" s="383"/>
      <c r="CL28" s="383"/>
      <c r="CM28" s="383"/>
      <c r="CN28" s="383"/>
      <c r="CO28" s="383"/>
      <c r="CP28" s="384"/>
      <c r="CQ28" s="382"/>
      <c r="CR28" s="383"/>
      <c r="CS28" s="383"/>
      <c r="CT28" s="383"/>
      <c r="CU28" s="383"/>
      <c r="CV28" s="383"/>
      <c r="CW28" s="383"/>
      <c r="CX28" s="383"/>
      <c r="CY28" s="383"/>
      <c r="CZ28" s="383"/>
      <c r="DA28" s="383"/>
      <c r="DB28" s="383"/>
      <c r="DC28" s="383"/>
      <c r="DD28" s="383"/>
      <c r="DE28" s="383"/>
      <c r="DF28" s="383"/>
      <c r="DG28" s="384"/>
      <c r="DH28" s="382"/>
      <c r="DI28" s="383"/>
      <c r="DJ28" s="383"/>
      <c r="DK28" s="383"/>
      <c r="DL28" s="383"/>
      <c r="DM28" s="383"/>
      <c r="DN28" s="383"/>
      <c r="DO28" s="383"/>
      <c r="DP28" s="383"/>
      <c r="DQ28" s="383"/>
      <c r="DR28" s="383"/>
      <c r="DS28" s="383"/>
      <c r="DT28" s="383"/>
      <c r="DU28" s="383"/>
      <c r="DV28" s="383"/>
      <c r="DW28" s="383"/>
      <c r="DX28" s="383"/>
      <c r="DY28" s="383"/>
      <c r="DZ28" s="383"/>
      <c r="EA28" s="383"/>
      <c r="EB28" s="383"/>
      <c r="EC28" s="383"/>
      <c r="ED28" s="383"/>
      <c r="EE28" s="383"/>
      <c r="EF28" s="383"/>
      <c r="EG28" s="383"/>
      <c r="EH28" s="383"/>
      <c r="EI28" s="382"/>
      <c r="EJ28" s="383"/>
      <c r="EK28" s="383"/>
      <c r="EL28" s="383"/>
      <c r="EM28" s="383"/>
      <c r="EN28" s="383"/>
      <c r="EO28" s="383"/>
      <c r="EP28" s="383"/>
      <c r="EQ28" s="383"/>
      <c r="ER28" s="383"/>
      <c r="ES28" s="383"/>
      <c r="ET28" s="383"/>
      <c r="EU28" s="383"/>
      <c r="EV28" s="383"/>
      <c r="EW28" s="383"/>
      <c r="EX28" s="383"/>
      <c r="EY28" s="384"/>
      <c r="EZ28" s="382"/>
      <c r="FA28" s="383"/>
      <c r="FB28" s="383"/>
      <c r="FC28" s="383"/>
      <c r="FD28" s="383"/>
      <c r="FE28" s="383"/>
      <c r="FF28" s="383"/>
      <c r="FG28" s="383"/>
      <c r="FH28" s="383"/>
      <c r="FI28" s="383"/>
      <c r="FJ28" s="383"/>
      <c r="FK28" s="384"/>
    </row>
    <row r="29" spans="1:171" ht="12" customHeight="1" x14ac:dyDescent="0.2">
      <c r="A29" s="27"/>
      <c r="B29" s="455" t="s">
        <v>379</v>
      </c>
      <c r="C29" s="455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55"/>
      <c r="R29" s="455"/>
      <c r="S29" s="455"/>
      <c r="T29" s="455"/>
      <c r="U29" s="455"/>
      <c r="V29" s="455"/>
      <c r="W29" s="455"/>
      <c r="X29" s="455"/>
      <c r="Y29" s="455"/>
      <c r="Z29" s="455"/>
      <c r="AA29" s="455"/>
      <c r="AB29" s="455"/>
      <c r="AC29" s="455"/>
      <c r="AD29" s="455"/>
      <c r="AE29" s="455"/>
      <c r="AF29" s="455"/>
      <c r="AG29" s="455"/>
      <c r="AH29" s="455"/>
      <c r="AI29" s="455"/>
      <c r="AJ29" s="455"/>
      <c r="AK29" s="455"/>
      <c r="AL29" s="455"/>
      <c r="AM29" s="455"/>
      <c r="AN29" s="455"/>
      <c r="AO29" s="455"/>
      <c r="AP29" s="455"/>
      <c r="AQ29" s="455"/>
      <c r="AR29" s="455"/>
      <c r="AS29" s="455"/>
      <c r="AT29" s="455"/>
      <c r="AU29" s="455"/>
      <c r="AV29" s="455"/>
      <c r="AW29" s="455"/>
      <c r="AX29" s="455"/>
      <c r="AY29" s="455"/>
      <c r="AZ29" s="455"/>
      <c r="BA29" s="455"/>
      <c r="BB29" s="455"/>
      <c r="BC29" s="455"/>
      <c r="BD29" s="455"/>
      <c r="BE29" s="455"/>
      <c r="BF29" s="455"/>
      <c r="BG29" s="455"/>
      <c r="BH29" s="455"/>
      <c r="BI29" s="455"/>
      <c r="BJ29" s="455"/>
      <c r="BK29" s="456"/>
      <c r="BL29" s="271" t="s">
        <v>388</v>
      </c>
      <c r="BM29" s="272"/>
      <c r="BN29" s="272"/>
      <c r="BO29" s="272"/>
      <c r="BP29" s="272"/>
      <c r="BQ29" s="272"/>
      <c r="BR29" s="272"/>
      <c r="BS29" s="272"/>
      <c r="BT29" s="273"/>
      <c r="BU29" s="382"/>
      <c r="BV29" s="383"/>
      <c r="BW29" s="383"/>
      <c r="BX29" s="383"/>
      <c r="BY29" s="383"/>
      <c r="BZ29" s="383"/>
      <c r="CA29" s="383"/>
      <c r="CB29" s="383"/>
      <c r="CC29" s="383"/>
      <c r="CD29" s="383"/>
      <c r="CE29" s="383"/>
      <c r="CF29" s="383"/>
      <c r="CG29" s="384"/>
      <c r="CH29" s="382"/>
      <c r="CI29" s="383"/>
      <c r="CJ29" s="383"/>
      <c r="CK29" s="383"/>
      <c r="CL29" s="383"/>
      <c r="CM29" s="383"/>
      <c r="CN29" s="383"/>
      <c r="CO29" s="383"/>
      <c r="CP29" s="384"/>
      <c r="CQ29" s="382"/>
      <c r="CR29" s="383"/>
      <c r="CS29" s="383"/>
      <c r="CT29" s="383"/>
      <c r="CU29" s="383"/>
      <c r="CV29" s="383"/>
      <c r="CW29" s="383"/>
      <c r="CX29" s="383"/>
      <c r="CY29" s="383"/>
      <c r="CZ29" s="383"/>
      <c r="DA29" s="383"/>
      <c r="DB29" s="383"/>
      <c r="DC29" s="383"/>
      <c r="DD29" s="383"/>
      <c r="DE29" s="383"/>
      <c r="DF29" s="383"/>
      <c r="DG29" s="384"/>
      <c r="DH29" s="382"/>
      <c r="DI29" s="383"/>
      <c r="DJ29" s="383"/>
      <c r="DK29" s="383"/>
      <c r="DL29" s="383"/>
      <c r="DM29" s="383"/>
      <c r="DN29" s="383"/>
      <c r="DO29" s="383"/>
      <c r="DP29" s="383"/>
      <c r="DQ29" s="383"/>
      <c r="DR29" s="383"/>
      <c r="DS29" s="383"/>
      <c r="DT29" s="383"/>
      <c r="DU29" s="383"/>
      <c r="DV29" s="383"/>
      <c r="DW29" s="383"/>
      <c r="DX29" s="383"/>
      <c r="DY29" s="383"/>
      <c r="DZ29" s="383"/>
      <c r="EA29" s="383"/>
      <c r="EB29" s="383"/>
      <c r="EC29" s="383"/>
      <c r="ED29" s="383"/>
      <c r="EE29" s="383"/>
      <c r="EF29" s="383"/>
      <c r="EG29" s="383"/>
      <c r="EH29" s="383"/>
      <c r="EI29" s="382"/>
      <c r="EJ29" s="383"/>
      <c r="EK29" s="383"/>
      <c r="EL29" s="383"/>
      <c r="EM29" s="383"/>
      <c r="EN29" s="383"/>
      <c r="EO29" s="383"/>
      <c r="EP29" s="383"/>
      <c r="EQ29" s="383"/>
      <c r="ER29" s="383"/>
      <c r="ES29" s="383"/>
      <c r="ET29" s="383"/>
      <c r="EU29" s="383"/>
      <c r="EV29" s="383"/>
      <c r="EW29" s="383"/>
      <c r="EX29" s="383"/>
      <c r="EY29" s="384"/>
      <c r="EZ29" s="382"/>
      <c r="FA29" s="383"/>
      <c r="FB29" s="383"/>
      <c r="FC29" s="383"/>
      <c r="FD29" s="383"/>
      <c r="FE29" s="383"/>
      <c r="FF29" s="383"/>
      <c r="FG29" s="383"/>
      <c r="FH29" s="383"/>
      <c r="FI29" s="383"/>
      <c r="FJ29" s="383"/>
      <c r="FK29" s="384"/>
    </row>
    <row r="30" spans="1:171" ht="12" customHeight="1" x14ac:dyDescent="0.2">
      <c r="A30" s="19"/>
      <c r="B30" s="455" t="s">
        <v>130</v>
      </c>
      <c r="C30" s="455"/>
      <c r="D30" s="455"/>
      <c r="E30" s="455"/>
      <c r="F30" s="455"/>
      <c r="G30" s="455"/>
      <c r="H30" s="455"/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5"/>
      <c r="X30" s="455"/>
      <c r="Y30" s="455"/>
      <c r="Z30" s="455"/>
      <c r="AA30" s="455"/>
      <c r="AB30" s="455"/>
      <c r="AC30" s="455"/>
      <c r="AD30" s="455"/>
      <c r="AE30" s="455"/>
      <c r="AF30" s="455"/>
      <c r="AG30" s="455"/>
      <c r="AH30" s="455"/>
      <c r="AI30" s="455"/>
      <c r="AJ30" s="455"/>
      <c r="AK30" s="455"/>
      <c r="AL30" s="455"/>
      <c r="AM30" s="455"/>
      <c r="AN30" s="455"/>
      <c r="AO30" s="455"/>
      <c r="AP30" s="455"/>
      <c r="AQ30" s="455"/>
      <c r="AR30" s="455"/>
      <c r="AS30" s="455"/>
      <c r="AT30" s="455"/>
      <c r="AU30" s="455"/>
      <c r="AV30" s="455"/>
      <c r="AW30" s="455"/>
      <c r="AX30" s="455"/>
      <c r="AY30" s="455"/>
      <c r="AZ30" s="455"/>
      <c r="BA30" s="455"/>
      <c r="BB30" s="455"/>
      <c r="BC30" s="455"/>
      <c r="BD30" s="455"/>
      <c r="BE30" s="455"/>
      <c r="BF30" s="455"/>
      <c r="BG30" s="455"/>
      <c r="BH30" s="455"/>
      <c r="BI30" s="455"/>
      <c r="BJ30" s="455"/>
      <c r="BK30" s="456"/>
      <c r="BL30" s="271" t="s">
        <v>389</v>
      </c>
      <c r="BM30" s="272"/>
      <c r="BN30" s="272"/>
      <c r="BO30" s="272"/>
      <c r="BP30" s="272"/>
      <c r="BQ30" s="272"/>
      <c r="BR30" s="272"/>
      <c r="BS30" s="272"/>
      <c r="BT30" s="273"/>
      <c r="BU30" s="382"/>
      <c r="BV30" s="383"/>
      <c r="BW30" s="383"/>
      <c r="BX30" s="383"/>
      <c r="BY30" s="383"/>
      <c r="BZ30" s="383"/>
      <c r="CA30" s="383"/>
      <c r="CB30" s="383"/>
      <c r="CC30" s="383"/>
      <c r="CD30" s="383"/>
      <c r="CE30" s="383"/>
      <c r="CF30" s="383"/>
      <c r="CG30" s="384"/>
      <c r="CH30" s="382"/>
      <c r="CI30" s="383"/>
      <c r="CJ30" s="383"/>
      <c r="CK30" s="383"/>
      <c r="CL30" s="383"/>
      <c r="CM30" s="383"/>
      <c r="CN30" s="383"/>
      <c r="CO30" s="383"/>
      <c r="CP30" s="384"/>
      <c r="CQ30" s="382"/>
      <c r="CR30" s="383"/>
      <c r="CS30" s="383"/>
      <c r="CT30" s="383"/>
      <c r="CU30" s="383"/>
      <c r="CV30" s="383"/>
      <c r="CW30" s="383"/>
      <c r="CX30" s="383"/>
      <c r="CY30" s="383"/>
      <c r="CZ30" s="383"/>
      <c r="DA30" s="383"/>
      <c r="DB30" s="383"/>
      <c r="DC30" s="383"/>
      <c r="DD30" s="383"/>
      <c r="DE30" s="383"/>
      <c r="DF30" s="383"/>
      <c r="DG30" s="384"/>
      <c r="DH30" s="382"/>
      <c r="DI30" s="383"/>
      <c r="DJ30" s="383"/>
      <c r="DK30" s="383"/>
      <c r="DL30" s="383"/>
      <c r="DM30" s="383"/>
      <c r="DN30" s="383"/>
      <c r="DO30" s="383"/>
      <c r="DP30" s="383"/>
      <c r="DQ30" s="383"/>
      <c r="DR30" s="383"/>
      <c r="DS30" s="383"/>
      <c r="DT30" s="383"/>
      <c r="DU30" s="383"/>
      <c r="DV30" s="383"/>
      <c r="DW30" s="383"/>
      <c r="DX30" s="383"/>
      <c r="DY30" s="383"/>
      <c r="DZ30" s="383"/>
      <c r="EA30" s="383"/>
      <c r="EB30" s="383"/>
      <c r="EC30" s="383"/>
      <c r="ED30" s="383"/>
      <c r="EE30" s="383"/>
      <c r="EF30" s="383"/>
      <c r="EG30" s="383"/>
      <c r="EH30" s="383"/>
      <c r="EI30" s="382"/>
      <c r="EJ30" s="383"/>
      <c r="EK30" s="383"/>
      <c r="EL30" s="383"/>
      <c r="EM30" s="383"/>
      <c r="EN30" s="383"/>
      <c r="EO30" s="383"/>
      <c r="EP30" s="383"/>
      <c r="EQ30" s="383"/>
      <c r="ER30" s="383"/>
      <c r="ES30" s="383"/>
      <c r="ET30" s="383"/>
      <c r="EU30" s="383"/>
      <c r="EV30" s="383"/>
      <c r="EW30" s="383"/>
      <c r="EX30" s="383"/>
      <c r="EY30" s="384"/>
      <c r="EZ30" s="382"/>
      <c r="FA30" s="383"/>
      <c r="FB30" s="383"/>
      <c r="FC30" s="383"/>
      <c r="FD30" s="383"/>
      <c r="FE30" s="383"/>
      <c r="FF30" s="383"/>
      <c r="FG30" s="383"/>
      <c r="FH30" s="383"/>
      <c r="FI30" s="383"/>
      <c r="FJ30" s="383"/>
      <c r="FK30" s="384"/>
    </row>
    <row r="31" spans="1:171" ht="12" customHeight="1" x14ac:dyDescent="0.2">
      <c r="A31" s="27"/>
      <c r="B31" s="455" t="s">
        <v>110</v>
      </c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5"/>
      <c r="AC31" s="455"/>
      <c r="AD31" s="455"/>
      <c r="AE31" s="455"/>
      <c r="AF31" s="455"/>
      <c r="AG31" s="455"/>
      <c r="AH31" s="455"/>
      <c r="AI31" s="455"/>
      <c r="AJ31" s="455"/>
      <c r="AK31" s="455"/>
      <c r="AL31" s="455"/>
      <c r="AM31" s="455"/>
      <c r="AN31" s="455"/>
      <c r="AO31" s="455"/>
      <c r="AP31" s="455"/>
      <c r="AQ31" s="455"/>
      <c r="AR31" s="455"/>
      <c r="AS31" s="455"/>
      <c r="AT31" s="455"/>
      <c r="AU31" s="455"/>
      <c r="AV31" s="455"/>
      <c r="AW31" s="455"/>
      <c r="AX31" s="455"/>
      <c r="AY31" s="455"/>
      <c r="AZ31" s="455"/>
      <c r="BA31" s="455"/>
      <c r="BB31" s="455"/>
      <c r="BC31" s="455"/>
      <c r="BD31" s="455"/>
      <c r="BE31" s="455"/>
      <c r="BF31" s="455"/>
      <c r="BG31" s="455"/>
      <c r="BH31" s="455"/>
      <c r="BI31" s="455"/>
      <c r="BJ31" s="455"/>
      <c r="BK31" s="456"/>
      <c r="BL31" s="271" t="s">
        <v>390</v>
      </c>
      <c r="BM31" s="272"/>
      <c r="BN31" s="272"/>
      <c r="BO31" s="272"/>
      <c r="BP31" s="272"/>
      <c r="BQ31" s="272"/>
      <c r="BR31" s="272"/>
      <c r="BS31" s="272"/>
      <c r="BT31" s="273"/>
      <c r="BU31" s="382"/>
      <c r="BV31" s="383"/>
      <c r="BW31" s="383"/>
      <c r="BX31" s="383"/>
      <c r="BY31" s="383"/>
      <c r="BZ31" s="383"/>
      <c r="CA31" s="383"/>
      <c r="CB31" s="383"/>
      <c r="CC31" s="383"/>
      <c r="CD31" s="383"/>
      <c r="CE31" s="383"/>
      <c r="CF31" s="383"/>
      <c r="CG31" s="384"/>
      <c r="CH31" s="382"/>
      <c r="CI31" s="383"/>
      <c r="CJ31" s="383"/>
      <c r="CK31" s="383"/>
      <c r="CL31" s="383"/>
      <c r="CM31" s="383"/>
      <c r="CN31" s="383"/>
      <c r="CO31" s="383"/>
      <c r="CP31" s="384"/>
      <c r="CQ31" s="382"/>
      <c r="CR31" s="383"/>
      <c r="CS31" s="383"/>
      <c r="CT31" s="383"/>
      <c r="CU31" s="383"/>
      <c r="CV31" s="383"/>
      <c r="CW31" s="383"/>
      <c r="CX31" s="383"/>
      <c r="CY31" s="383"/>
      <c r="CZ31" s="383"/>
      <c r="DA31" s="383"/>
      <c r="DB31" s="383"/>
      <c r="DC31" s="383"/>
      <c r="DD31" s="383"/>
      <c r="DE31" s="383"/>
      <c r="DF31" s="383"/>
      <c r="DG31" s="384"/>
      <c r="DH31" s="382"/>
      <c r="DI31" s="383"/>
      <c r="DJ31" s="383"/>
      <c r="DK31" s="383"/>
      <c r="DL31" s="383"/>
      <c r="DM31" s="383"/>
      <c r="DN31" s="383"/>
      <c r="DO31" s="383"/>
      <c r="DP31" s="383"/>
      <c r="DQ31" s="383"/>
      <c r="DR31" s="383"/>
      <c r="DS31" s="383"/>
      <c r="DT31" s="383"/>
      <c r="DU31" s="383"/>
      <c r="DV31" s="383"/>
      <c r="DW31" s="383"/>
      <c r="DX31" s="383"/>
      <c r="DY31" s="383"/>
      <c r="DZ31" s="383"/>
      <c r="EA31" s="383"/>
      <c r="EB31" s="383"/>
      <c r="EC31" s="383"/>
      <c r="ED31" s="383"/>
      <c r="EE31" s="383"/>
      <c r="EF31" s="383"/>
      <c r="EG31" s="383"/>
      <c r="EH31" s="383"/>
      <c r="EI31" s="382"/>
      <c r="EJ31" s="383"/>
      <c r="EK31" s="383"/>
      <c r="EL31" s="383"/>
      <c r="EM31" s="383"/>
      <c r="EN31" s="383"/>
      <c r="EO31" s="383"/>
      <c r="EP31" s="383"/>
      <c r="EQ31" s="383"/>
      <c r="ER31" s="383"/>
      <c r="ES31" s="383"/>
      <c r="ET31" s="383"/>
      <c r="EU31" s="383"/>
      <c r="EV31" s="383"/>
      <c r="EW31" s="383"/>
      <c r="EX31" s="383"/>
      <c r="EY31" s="384"/>
      <c r="EZ31" s="382"/>
      <c r="FA31" s="383"/>
      <c r="FB31" s="383"/>
      <c r="FC31" s="383"/>
      <c r="FD31" s="383"/>
      <c r="FE31" s="383"/>
      <c r="FF31" s="383"/>
      <c r="FG31" s="383"/>
      <c r="FH31" s="383"/>
      <c r="FI31" s="383"/>
      <c r="FJ31" s="383"/>
      <c r="FK31" s="384"/>
    </row>
    <row r="32" spans="1:171" s="13" customFormat="1" ht="12" customHeight="1" x14ac:dyDescent="0.2">
      <c r="A32" s="27"/>
      <c r="B32" s="370" t="s">
        <v>393</v>
      </c>
      <c r="C32" s="370"/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370"/>
      <c r="AC32" s="370"/>
      <c r="AD32" s="370"/>
      <c r="AE32" s="370"/>
      <c r="AF32" s="370"/>
      <c r="AG32" s="370"/>
      <c r="AH32" s="370"/>
      <c r="AI32" s="370"/>
      <c r="AJ32" s="370"/>
      <c r="AK32" s="370"/>
      <c r="AL32" s="370"/>
      <c r="AM32" s="370"/>
      <c r="AN32" s="370"/>
      <c r="AO32" s="370"/>
      <c r="AP32" s="370"/>
      <c r="AQ32" s="370"/>
      <c r="AR32" s="370"/>
      <c r="AS32" s="370"/>
      <c r="AT32" s="370"/>
      <c r="AU32" s="370"/>
      <c r="AV32" s="370"/>
      <c r="AW32" s="370"/>
      <c r="AX32" s="370"/>
      <c r="AY32" s="370"/>
      <c r="AZ32" s="370"/>
      <c r="BA32" s="370"/>
      <c r="BB32" s="370"/>
      <c r="BC32" s="370"/>
      <c r="BD32" s="370"/>
      <c r="BE32" s="370"/>
      <c r="BF32" s="370"/>
      <c r="BG32" s="370"/>
      <c r="BH32" s="370"/>
      <c r="BI32" s="370"/>
      <c r="BJ32" s="370"/>
      <c r="BK32" s="371"/>
      <c r="BL32" s="271" t="s">
        <v>391</v>
      </c>
      <c r="BM32" s="272"/>
      <c r="BN32" s="272"/>
      <c r="BO32" s="272"/>
      <c r="BP32" s="272"/>
      <c r="BQ32" s="272"/>
      <c r="BR32" s="272"/>
      <c r="BS32" s="272"/>
      <c r="BT32" s="273"/>
      <c r="BU32" s="382">
        <v>8</v>
      </c>
      <c r="BV32" s="383"/>
      <c r="BW32" s="383"/>
      <c r="BX32" s="383"/>
      <c r="BY32" s="383"/>
      <c r="BZ32" s="383"/>
      <c r="CA32" s="383"/>
      <c r="CB32" s="383"/>
      <c r="CC32" s="383"/>
      <c r="CD32" s="383"/>
      <c r="CE32" s="383"/>
      <c r="CF32" s="383"/>
      <c r="CG32" s="384"/>
      <c r="CH32" s="382"/>
      <c r="CI32" s="383"/>
      <c r="CJ32" s="383"/>
      <c r="CK32" s="383"/>
      <c r="CL32" s="383"/>
      <c r="CM32" s="383"/>
      <c r="CN32" s="383"/>
      <c r="CO32" s="383"/>
      <c r="CP32" s="384"/>
      <c r="CQ32" s="382"/>
      <c r="CR32" s="383"/>
      <c r="CS32" s="383"/>
      <c r="CT32" s="383"/>
      <c r="CU32" s="383"/>
      <c r="CV32" s="383"/>
      <c r="CW32" s="383"/>
      <c r="CX32" s="383"/>
      <c r="CY32" s="383"/>
      <c r="CZ32" s="383"/>
      <c r="DA32" s="383"/>
      <c r="DB32" s="383"/>
      <c r="DC32" s="383"/>
      <c r="DD32" s="383"/>
      <c r="DE32" s="383"/>
      <c r="DF32" s="383"/>
      <c r="DG32" s="384"/>
      <c r="DH32" s="382">
        <v>8</v>
      </c>
      <c r="DI32" s="383"/>
      <c r="DJ32" s="383"/>
      <c r="DK32" s="383"/>
      <c r="DL32" s="383"/>
      <c r="DM32" s="383"/>
      <c r="DN32" s="383"/>
      <c r="DO32" s="383"/>
      <c r="DP32" s="383"/>
      <c r="DQ32" s="383"/>
      <c r="DR32" s="383"/>
      <c r="DS32" s="383"/>
      <c r="DT32" s="383"/>
      <c r="DU32" s="383"/>
      <c r="DV32" s="383"/>
      <c r="DW32" s="383"/>
      <c r="DX32" s="383"/>
      <c r="DY32" s="383"/>
      <c r="DZ32" s="383"/>
      <c r="EA32" s="383"/>
      <c r="EB32" s="383"/>
      <c r="EC32" s="383"/>
      <c r="ED32" s="383"/>
      <c r="EE32" s="383"/>
      <c r="EF32" s="383"/>
      <c r="EG32" s="383"/>
      <c r="EH32" s="383"/>
      <c r="EI32" s="382">
        <v>8</v>
      </c>
      <c r="EJ32" s="383"/>
      <c r="EK32" s="383"/>
      <c r="EL32" s="383"/>
      <c r="EM32" s="383"/>
      <c r="EN32" s="383"/>
      <c r="EO32" s="383"/>
      <c r="EP32" s="383"/>
      <c r="EQ32" s="383"/>
      <c r="ER32" s="383"/>
      <c r="ES32" s="383"/>
      <c r="ET32" s="383"/>
      <c r="EU32" s="383"/>
      <c r="EV32" s="383"/>
      <c r="EW32" s="383"/>
      <c r="EX32" s="383"/>
      <c r="EY32" s="384"/>
      <c r="EZ32" s="382">
        <v>8</v>
      </c>
      <c r="FA32" s="383"/>
      <c r="FB32" s="383"/>
      <c r="FC32" s="383"/>
      <c r="FD32" s="383"/>
      <c r="FE32" s="383"/>
      <c r="FF32" s="383"/>
      <c r="FG32" s="383"/>
      <c r="FH32" s="383"/>
      <c r="FI32" s="383"/>
      <c r="FJ32" s="383"/>
      <c r="FK32" s="384"/>
      <c r="FO32" s="1"/>
    </row>
    <row r="33" spans="1:171" s="13" customFormat="1" ht="12" customHeight="1" x14ac:dyDescent="0.2">
      <c r="A33" s="14"/>
      <c r="B33" s="462" t="s">
        <v>83</v>
      </c>
      <c r="C33" s="463"/>
      <c r="D33" s="463"/>
      <c r="E33" s="463"/>
      <c r="F33" s="463"/>
      <c r="G33" s="463"/>
      <c r="H33" s="463"/>
      <c r="I33" s="463"/>
      <c r="J33" s="463"/>
      <c r="K33" s="463"/>
      <c r="L33" s="463"/>
      <c r="M33" s="463"/>
      <c r="N33" s="463"/>
      <c r="O33" s="463"/>
      <c r="P33" s="463"/>
      <c r="Q33" s="463"/>
      <c r="R33" s="463"/>
      <c r="S33" s="463"/>
      <c r="T33" s="463"/>
      <c r="U33" s="463"/>
      <c r="V33" s="463"/>
      <c r="W33" s="463"/>
      <c r="X33" s="463"/>
      <c r="Y33" s="463"/>
      <c r="Z33" s="463"/>
      <c r="AA33" s="463"/>
      <c r="AB33" s="463"/>
      <c r="AC33" s="463"/>
      <c r="AD33" s="463"/>
      <c r="AE33" s="463"/>
      <c r="AF33" s="463"/>
      <c r="AG33" s="463"/>
      <c r="AH33" s="463"/>
      <c r="AI33" s="463"/>
      <c r="AJ33" s="463"/>
      <c r="AK33" s="463"/>
      <c r="AL33" s="463"/>
      <c r="AM33" s="463"/>
      <c r="AN33" s="463"/>
      <c r="AO33" s="463"/>
      <c r="AP33" s="463"/>
      <c r="AQ33" s="463"/>
      <c r="AR33" s="463"/>
      <c r="AS33" s="463"/>
      <c r="AT33" s="463"/>
      <c r="AU33" s="463"/>
      <c r="AV33" s="463"/>
      <c r="AW33" s="463"/>
      <c r="AX33" s="463"/>
      <c r="AY33" s="463"/>
      <c r="AZ33" s="463"/>
      <c r="BA33" s="463"/>
      <c r="BB33" s="463"/>
      <c r="BC33" s="463"/>
      <c r="BD33" s="463"/>
      <c r="BE33" s="463"/>
      <c r="BF33" s="463"/>
      <c r="BG33" s="463"/>
      <c r="BH33" s="463"/>
      <c r="BI33" s="463"/>
      <c r="BJ33" s="463"/>
      <c r="BK33" s="464"/>
      <c r="BL33" s="283" t="s">
        <v>392</v>
      </c>
      <c r="BM33" s="284"/>
      <c r="BN33" s="284"/>
      <c r="BO33" s="284"/>
      <c r="BP33" s="284"/>
      <c r="BQ33" s="284"/>
      <c r="BR33" s="284"/>
      <c r="BS33" s="284"/>
      <c r="BT33" s="285"/>
      <c r="BU33" s="385">
        <v>8</v>
      </c>
      <c r="BV33" s="386"/>
      <c r="BW33" s="386"/>
      <c r="BX33" s="386"/>
      <c r="BY33" s="386"/>
      <c r="BZ33" s="386"/>
      <c r="CA33" s="386"/>
      <c r="CB33" s="386"/>
      <c r="CC33" s="386"/>
      <c r="CD33" s="386"/>
      <c r="CE33" s="386"/>
      <c r="CF33" s="386"/>
      <c r="CG33" s="387"/>
      <c r="CH33" s="385"/>
      <c r="CI33" s="386"/>
      <c r="CJ33" s="386"/>
      <c r="CK33" s="386"/>
      <c r="CL33" s="386"/>
      <c r="CM33" s="386"/>
      <c r="CN33" s="386"/>
      <c r="CO33" s="386"/>
      <c r="CP33" s="387"/>
      <c r="CQ33" s="385"/>
      <c r="CR33" s="386"/>
      <c r="CS33" s="386"/>
      <c r="CT33" s="386"/>
      <c r="CU33" s="386"/>
      <c r="CV33" s="386"/>
      <c r="CW33" s="386"/>
      <c r="CX33" s="386"/>
      <c r="CY33" s="386"/>
      <c r="CZ33" s="386"/>
      <c r="DA33" s="386"/>
      <c r="DB33" s="386"/>
      <c r="DC33" s="386"/>
      <c r="DD33" s="386"/>
      <c r="DE33" s="386"/>
      <c r="DF33" s="386"/>
      <c r="DG33" s="387"/>
      <c r="DH33" s="385">
        <v>8</v>
      </c>
      <c r="DI33" s="386"/>
      <c r="DJ33" s="386"/>
      <c r="DK33" s="386"/>
      <c r="DL33" s="386"/>
      <c r="DM33" s="386"/>
      <c r="DN33" s="386"/>
      <c r="DO33" s="386"/>
      <c r="DP33" s="386"/>
      <c r="DQ33" s="386"/>
      <c r="DR33" s="386"/>
      <c r="DS33" s="386"/>
      <c r="DT33" s="386"/>
      <c r="DU33" s="386"/>
      <c r="DV33" s="386"/>
      <c r="DW33" s="386"/>
      <c r="DX33" s="386"/>
      <c r="DY33" s="386"/>
      <c r="DZ33" s="386"/>
      <c r="EA33" s="386"/>
      <c r="EB33" s="386"/>
      <c r="EC33" s="386"/>
      <c r="ED33" s="386"/>
      <c r="EE33" s="386"/>
      <c r="EF33" s="386"/>
      <c r="EG33" s="386"/>
      <c r="EH33" s="387"/>
      <c r="EI33" s="385">
        <v>8</v>
      </c>
      <c r="EJ33" s="386"/>
      <c r="EK33" s="386"/>
      <c r="EL33" s="386"/>
      <c r="EM33" s="386"/>
      <c r="EN33" s="386"/>
      <c r="EO33" s="386"/>
      <c r="EP33" s="386"/>
      <c r="EQ33" s="386"/>
      <c r="ER33" s="386"/>
      <c r="ES33" s="386"/>
      <c r="ET33" s="386"/>
      <c r="EU33" s="386"/>
      <c r="EV33" s="386"/>
      <c r="EW33" s="386"/>
      <c r="EX33" s="386"/>
      <c r="EY33" s="387"/>
      <c r="EZ33" s="385">
        <v>8</v>
      </c>
      <c r="FA33" s="386"/>
      <c r="FB33" s="386"/>
      <c r="FC33" s="386"/>
      <c r="FD33" s="386"/>
      <c r="FE33" s="386"/>
      <c r="FF33" s="386"/>
      <c r="FG33" s="386"/>
      <c r="FH33" s="386"/>
      <c r="FI33" s="386"/>
      <c r="FJ33" s="386"/>
      <c r="FK33" s="387"/>
      <c r="FO33" s="1"/>
    </row>
    <row r="34" spans="1:171" ht="12" customHeight="1" x14ac:dyDescent="0.2">
      <c r="A34" s="17"/>
      <c r="B34" s="413" t="s">
        <v>195</v>
      </c>
      <c r="C34" s="457"/>
      <c r="D34" s="457"/>
      <c r="E34" s="457"/>
      <c r="F34" s="457"/>
      <c r="G34" s="457"/>
      <c r="H34" s="457"/>
      <c r="I34" s="457"/>
      <c r="J34" s="457"/>
      <c r="K34" s="457"/>
      <c r="L34" s="457"/>
      <c r="M34" s="457"/>
      <c r="N34" s="457"/>
      <c r="O34" s="457"/>
      <c r="P34" s="457"/>
      <c r="Q34" s="457"/>
      <c r="R34" s="457"/>
      <c r="S34" s="457"/>
      <c r="T34" s="457"/>
      <c r="U34" s="457"/>
      <c r="V34" s="457"/>
      <c r="W34" s="457"/>
      <c r="X34" s="457"/>
      <c r="Y34" s="457"/>
      <c r="Z34" s="457"/>
      <c r="AA34" s="457"/>
      <c r="AB34" s="457"/>
      <c r="AC34" s="457"/>
      <c r="AD34" s="457"/>
      <c r="AE34" s="457"/>
      <c r="AF34" s="457"/>
      <c r="AG34" s="457"/>
      <c r="AH34" s="457"/>
      <c r="AI34" s="457"/>
      <c r="AJ34" s="457"/>
      <c r="AK34" s="457"/>
      <c r="AL34" s="457"/>
      <c r="AM34" s="457"/>
      <c r="AN34" s="457"/>
      <c r="AO34" s="457"/>
      <c r="AP34" s="457"/>
      <c r="AQ34" s="457"/>
      <c r="AR34" s="457"/>
      <c r="AS34" s="457"/>
      <c r="AT34" s="457"/>
      <c r="AU34" s="457"/>
      <c r="AV34" s="457"/>
      <c r="AW34" s="457"/>
      <c r="AX34" s="457"/>
      <c r="AY34" s="457"/>
      <c r="AZ34" s="457"/>
      <c r="BA34" s="457"/>
      <c r="BB34" s="457"/>
      <c r="BC34" s="457"/>
      <c r="BD34" s="457"/>
      <c r="BE34" s="457"/>
      <c r="BF34" s="457"/>
      <c r="BG34" s="457"/>
      <c r="BH34" s="457"/>
      <c r="BI34" s="457"/>
      <c r="BJ34" s="457"/>
      <c r="BK34" s="458"/>
      <c r="BL34" s="286"/>
      <c r="BM34" s="287"/>
      <c r="BN34" s="287"/>
      <c r="BO34" s="287"/>
      <c r="BP34" s="287"/>
      <c r="BQ34" s="287"/>
      <c r="BR34" s="287"/>
      <c r="BS34" s="287"/>
      <c r="BT34" s="288"/>
      <c r="BU34" s="388"/>
      <c r="BV34" s="389"/>
      <c r="BW34" s="389"/>
      <c r="BX34" s="389"/>
      <c r="BY34" s="389"/>
      <c r="BZ34" s="389"/>
      <c r="CA34" s="389"/>
      <c r="CB34" s="389"/>
      <c r="CC34" s="389"/>
      <c r="CD34" s="389"/>
      <c r="CE34" s="389"/>
      <c r="CF34" s="389"/>
      <c r="CG34" s="390"/>
      <c r="CH34" s="388"/>
      <c r="CI34" s="389"/>
      <c r="CJ34" s="389"/>
      <c r="CK34" s="389"/>
      <c r="CL34" s="389"/>
      <c r="CM34" s="389"/>
      <c r="CN34" s="389"/>
      <c r="CO34" s="389"/>
      <c r="CP34" s="390"/>
      <c r="CQ34" s="388"/>
      <c r="CR34" s="389"/>
      <c r="CS34" s="389"/>
      <c r="CT34" s="389"/>
      <c r="CU34" s="389"/>
      <c r="CV34" s="389"/>
      <c r="CW34" s="389"/>
      <c r="CX34" s="389"/>
      <c r="CY34" s="389"/>
      <c r="CZ34" s="389"/>
      <c r="DA34" s="389"/>
      <c r="DB34" s="389"/>
      <c r="DC34" s="389"/>
      <c r="DD34" s="389"/>
      <c r="DE34" s="389"/>
      <c r="DF34" s="389"/>
      <c r="DG34" s="390"/>
      <c r="DH34" s="388"/>
      <c r="DI34" s="389"/>
      <c r="DJ34" s="389"/>
      <c r="DK34" s="389"/>
      <c r="DL34" s="389"/>
      <c r="DM34" s="389"/>
      <c r="DN34" s="389"/>
      <c r="DO34" s="389"/>
      <c r="DP34" s="389"/>
      <c r="DQ34" s="389"/>
      <c r="DR34" s="389"/>
      <c r="DS34" s="389"/>
      <c r="DT34" s="389"/>
      <c r="DU34" s="389"/>
      <c r="DV34" s="389"/>
      <c r="DW34" s="389"/>
      <c r="DX34" s="389"/>
      <c r="DY34" s="389"/>
      <c r="DZ34" s="389"/>
      <c r="EA34" s="389"/>
      <c r="EB34" s="389"/>
      <c r="EC34" s="389"/>
      <c r="ED34" s="389"/>
      <c r="EE34" s="389"/>
      <c r="EF34" s="389"/>
      <c r="EG34" s="389"/>
      <c r="EH34" s="390"/>
      <c r="EI34" s="388"/>
      <c r="EJ34" s="389"/>
      <c r="EK34" s="389"/>
      <c r="EL34" s="389"/>
      <c r="EM34" s="389"/>
      <c r="EN34" s="389"/>
      <c r="EO34" s="389"/>
      <c r="EP34" s="389"/>
      <c r="EQ34" s="389"/>
      <c r="ER34" s="389"/>
      <c r="ES34" s="389"/>
      <c r="ET34" s="389"/>
      <c r="EU34" s="389"/>
      <c r="EV34" s="389"/>
      <c r="EW34" s="389"/>
      <c r="EX34" s="389"/>
      <c r="EY34" s="390"/>
      <c r="EZ34" s="388"/>
      <c r="FA34" s="389"/>
      <c r="FB34" s="389"/>
      <c r="FC34" s="389"/>
      <c r="FD34" s="389"/>
      <c r="FE34" s="389"/>
      <c r="FF34" s="389"/>
      <c r="FG34" s="389"/>
      <c r="FH34" s="389"/>
      <c r="FI34" s="389"/>
      <c r="FJ34" s="389"/>
      <c r="FK34" s="390"/>
    </row>
    <row r="35" spans="1:171" ht="12" customHeight="1" x14ac:dyDescent="0.2">
      <c r="A35" s="27"/>
      <c r="B35" s="373" t="s">
        <v>196</v>
      </c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  <c r="U35" s="373"/>
      <c r="V35" s="373"/>
      <c r="W35" s="373"/>
      <c r="X35" s="373"/>
      <c r="Y35" s="373"/>
      <c r="Z35" s="373"/>
      <c r="AA35" s="373"/>
      <c r="AB35" s="373"/>
      <c r="AC35" s="373"/>
      <c r="AD35" s="373"/>
      <c r="AE35" s="373"/>
      <c r="AF35" s="373"/>
      <c r="AG35" s="373"/>
      <c r="AH35" s="373"/>
      <c r="AI35" s="373"/>
      <c r="AJ35" s="373"/>
      <c r="AK35" s="373"/>
      <c r="AL35" s="373"/>
      <c r="AM35" s="373"/>
      <c r="AN35" s="373"/>
      <c r="AO35" s="373"/>
      <c r="AP35" s="373"/>
      <c r="AQ35" s="373"/>
      <c r="AR35" s="373"/>
      <c r="AS35" s="373"/>
      <c r="AT35" s="373"/>
      <c r="AU35" s="373"/>
      <c r="AV35" s="373"/>
      <c r="AW35" s="373"/>
      <c r="AX35" s="373"/>
      <c r="AY35" s="373"/>
      <c r="AZ35" s="373"/>
      <c r="BA35" s="373"/>
      <c r="BB35" s="373"/>
      <c r="BC35" s="373"/>
      <c r="BD35" s="373"/>
      <c r="BE35" s="373"/>
      <c r="BF35" s="373"/>
      <c r="BG35" s="373"/>
      <c r="BH35" s="373"/>
      <c r="BI35" s="373"/>
      <c r="BJ35" s="373"/>
      <c r="BK35" s="374"/>
      <c r="BL35" s="283" t="s">
        <v>394</v>
      </c>
      <c r="BM35" s="284"/>
      <c r="BN35" s="284"/>
      <c r="BO35" s="284"/>
      <c r="BP35" s="284"/>
      <c r="BQ35" s="284"/>
      <c r="BR35" s="284"/>
      <c r="BS35" s="284"/>
      <c r="BT35" s="285"/>
      <c r="BU35" s="382"/>
      <c r="BV35" s="383"/>
      <c r="BW35" s="383"/>
      <c r="BX35" s="383"/>
      <c r="BY35" s="383"/>
      <c r="BZ35" s="383"/>
      <c r="CA35" s="383"/>
      <c r="CB35" s="383"/>
      <c r="CC35" s="383"/>
      <c r="CD35" s="383"/>
      <c r="CE35" s="383"/>
      <c r="CF35" s="383"/>
      <c r="CG35" s="384"/>
      <c r="CH35" s="382"/>
      <c r="CI35" s="383"/>
      <c r="CJ35" s="383"/>
      <c r="CK35" s="383"/>
      <c r="CL35" s="383"/>
      <c r="CM35" s="383"/>
      <c r="CN35" s="383"/>
      <c r="CO35" s="383"/>
      <c r="CP35" s="384"/>
      <c r="CQ35" s="382"/>
      <c r="CR35" s="383"/>
      <c r="CS35" s="383"/>
      <c r="CT35" s="383"/>
      <c r="CU35" s="383"/>
      <c r="CV35" s="383"/>
      <c r="CW35" s="383"/>
      <c r="CX35" s="383"/>
      <c r="CY35" s="383"/>
      <c r="CZ35" s="383"/>
      <c r="DA35" s="383"/>
      <c r="DB35" s="383"/>
      <c r="DC35" s="383"/>
      <c r="DD35" s="383"/>
      <c r="DE35" s="383"/>
      <c r="DF35" s="383"/>
      <c r="DG35" s="384"/>
      <c r="DH35" s="382"/>
      <c r="DI35" s="383"/>
      <c r="DJ35" s="383"/>
      <c r="DK35" s="383"/>
      <c r="DL35" s="383"/>
      <c r="DM35" s="383"/>
      <c r="DN35" s="383"/>
      <c r="DO35" s="383"/>
      <c r="DP35" s="383"/>
      <c r="DQ35" s="383"/>
      <c r="DR35" s="383"/>
      <c r="DS35" s="383"/>
      <c r="DT35" s="383"/>
      <c r="DU35" s="383"/>
      <c r="DV35" s="383"/>
      <c r="DW35" s="383"/>
      <c r="DX35" s="383"/>
      <c r="DY35" s="383"/>
      <c r="DZ35" s="383"/>
      <c r="EA35" s="383"/>
      <c r="EB35" s="383"/>
      <c r="EC35" s="383"/>
      <c r="ED35" s="383"/>
      <c r="EE35" s="383"/>
      <c r="EF35" s="383"/>
      <c r="EG35" s="383"/>
      <c r="EH35" s="383"/>
      <c r="EI35" s="382"/>
      <c r="EJ35" s="383"/>
      <c r="EK35" s="383"/>
      <c r="EL35" s="383"/>
      <c r="EM35" s="383"/>
      <c r="EN35" s="383"/>
      <c r="EO35" s="383"/>
      <c r="EP35" s="383"/>
      <c r="EQ35" s="383"/>
      <c r="ER35" s="383"/>
      <c r="ES35" s="383"/>
      <c r="ET35" s="383"/>
      <c r="EU35" s="383"/>
      <c r="EV35" s="383"/>
      <c r="EW35" s="383"/>
      <c r="EX35" s="383"/>
      <c r="EY35" s="384"/>
      <c r="EZ35" s="382"/>
      <c r="FA35" s="383"/>
      <c r="FB35" s="383"/>
      <c r="FC35" s="383"/>
      <c r="FD35" s="383"/>
      <c r="FE35" s="383"/>
      <c r="FF35" s="383"/>
      <c r="FG35" s="383"/>
      <c r="FH35" s="383"/>
      <c r="FI35" s="383"/>
      <c r="FJ35" s="383"/>
      <c r="FK35" s="384"/>
    </row>
    <row r="36" spans="1:171" ht="12" customHeight="1" x14ac:dyDescent="0.2">
      <c r="A36" s="27"/>
      <c r="B36" s="370" t="s">
        <v>395</v>
      </c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70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370"/>
      <c r="AO36" s="370"/>
      <c r="AP36" s="370"/>
      <c r="AQ36" s="370"/>
      <c r="AR36" s="370"/>
      <c r="AS36" s="370"/>
      <c r="AT36" s="370"/>
      <c r="AU36" s="370"/>
      <c r="AV36" s="370"/>
      <c r="AW36" s="370"/>
      <c r="AX36" s="370"/>
      <c r="AY36" s="370"/>
      <c r="AZ36" s="370"/>
      <c r="BA36" s="370"/>
      <c r="BB36" s="370"/>
      <c r="BC36" s="370"/>
      <c r="BD36" s="370"/>
      <c r="BE36" s="370"/>
      <c r="BF36" s="370"/>
      <c r="BG36" s="370"/>
      <c r="BH36" s="370"/>
      <c r="BI36" s="370"/>
      <c r="BJ36" s="370"/>
      <c r="BK36" s="371"/>
      <c r="BL36" s="271" t="s">
        <v>396</v>
      </c>
      <c r="BM36" s="272"/>
      <c r="BN36" s="272"/>
      <c r="BO36" s="272"/>
      <c r="BP36" s="272"/>
      <c r="BQ36" s="272"/>
      <c r="BR36" s="272"/>
      <c r="BS36" s="272"/>
      <c r="BT36" s="273"/>
      <c r="BU36" s="382">
        <v>12</v>
      </c>
      <c r="BV36" s="383"/>
      <c r="BW36" s="383"/>
      <c r="BX36" s="383"/>
      <c r="BY36" s="383"/>
      <c r="BZ36" s="383"/>
      <c r="CA36" s="383"/>
      <c r="CB36" s="383"/>
      <c r="CC36" s="383"/>
      <c r="CD36" s="383"/>
      <c r="CE36" s="383"/>
      <c r="CF36" s="383"/>
      <c r="CG36" s="384"/>
      <c r="CH36" s="382">
        <v>2</v>
      </c>
      <c r="CI36" s="383"/>
      <c r="CJ36" s="383"/>
      <c r="CK36" s="383"/>
      <c r="CL36" s="383"/>
      <c r="CM36" s="383"/>
      <c r="CN36" s="383"/>
      <c r="CO36" s="383"/>
      <c r="CP36" s="384"/>
      <c r="CQ36" s="419"/>
      <c r="CR36" s="420"/>
      <c r="CS36" s="420"/>
      <c r="CT36" s="420"/>
      <c r="CU36" s="420"/>
      <c r="CV36" s="420"/>
      <c r="CW36" s="420"/>
      <c r="CX36" s="420"/>
      <c r="CY36" s="420"/>
      <c r="CZ36" s="420"/>
      <c r="DA36" s="420"/>
      <c r="DB36" s="420"/>
      <c r="DC36" s="420"/>
      <c r="DD36" s="420"/>
      <c r="DE36" s="420"/>
      <c r="DF36" s="420"/>
      <c r="DG36" s="421"/>
      <c r="DH36" s="419">
        <v>3</v>
      </c>
      <c r="DI36" s="420"/>
      <c r="DJ36" s="420"/>
      <c r="DK36" s="420"/>
      <c r="DL36" s="420"/>
      <c r="DM36" s="420"/>
      <c r="DN36" s="420"/>
      <c r="DO36" s="420"/>
      <c r="DP36" s="420"/>
      <c r="DQ36" s="420"/>
      <c r="DR36" s="420"/>
      <c r="DS36" s="420"/>
      <c r="DT36" s="420"/>
      <c r="DU36" s="420"/>
      <c r="DV36" s="420"/>
      <c r="DW36" s="420"/>
      <c r="DX36" s="420"/>
      <c r="DY36" s="420"/>
      <c r="DZ36" s="420"/>
      <c r="EA36" s="420"/>
      <c r="EB36" s="420"/>
      <c r="EC36" s="420"/>
      <c r="ED36" s="420"/>
      <c r="EE36" s="420"/>
      <c r="EF36" s="420"/>
      <c r="EG36" s="420"/>
      <c r="EH36" s="420"/>
      <c r="EI36" s="419"/>
      <c r="EJ36" s="420"/>
      <c r="EK36" s="420"/>
      <c r="EL36" s="420"/>
      <c r="EM36" s="420"/>
      <c r="EN36" s="420"/>
      <c r="EO36" s="420"/>
      <c r="EP36" s="420"/>
      <c r="EQ36" s="420"/>
      <c r="ER36" s="420"/>
      <c r="ES36" s="420"/>
      <c r="ET36" s="420"/>
      <c r="EU36" s="420"/>
      <c r="EV36" s="420"/>
      <c r="EW36" s="420"/>
      <c r="EX36" s="420"/>
      <c r="EY36" s="421"/>
      <c r="EZ36" s="382">
        <v>10</v>
      </c>
      <c r="FA36" s="383"/>
      <c r="FB36" s="383"/>
      <c r="FC36" s="383"/>
      <c r="FD36" s="383"/>
      <c r="FE36" s="383"/>
      <c r="FF36" s="383"/>
      <c r="FG36" s="383"/>
      <c r="FH36" s="383"/>
      <c r="FI36" s="383"/>
      <c r="FJ36" s="383"/>
      <c r="FK36" s="384"/>
    </row>
    <row r="37" spans="1:171" s="13" customFormat="1" ht="12" customHeight="1" x14ac:dyDescent="0.2">
      <c r="A37" s="19"/>
      <c r="B37" s="460" t="s">
        <v>411</v>
      </c>
      <c r="C37" s="460"/>
      <c r="D37" s="460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  <c r="W37" s="460"/>
      <c r="X37" s="460"/>
      <c r="Y37" s="460"/>
      <c r="Z37" s="460"/>
      <c r="AA37" s="460"/>
      <c r="AB37" s="460"/>
      <c r="AC37" s="460"/>
      <c r="AD37" s="460"/>
      <c r="AE37" s="460"/>
      <c r="AF37" s="460"/>
      <c r="AG37" s="460"/>
      <c r="AH37" s="460"/>
      <c r="AI37" s="460"/>
      <c r="AJ37" s="460"/>
      <c r="AK37" s="460"/>
      <c r="AL37" s="460"/>
      <c r="AM37" s="460"/>
      <c r="AN37" s="460"/>
      <c r="AO37" s="460"/>
      <c r="AP37" s="460"/>
      <c r="AQ37" s="460"/>
      <c r="AR37" s="460"/>
      <c r="AS37" s="460"/>
      <c r="AT37" s="460"/>
      <c r="AU37" s="460"/>
      <c r="AV37" s="460"/>
      <c r="AW37" s="460"/>
      <c r="AX37" s="460"/>
      <c r="AY37" s="460"/>
      <c r="AZ37" s="460"/>
      <c r="BA37" s="460"/>
      <c r="BB37" s="460"/>
      <c r="BC37" s="460"/>
      <c r="BD37" s="460"/>
      <c r="BE37" s="460"/>
      <c r="BF37" s="460"/>
      <c r="BG37" s="460"/>
      <c r="BH37" s="460"/>
      <c r="BI37" s="460"/>
      <c r="BJ37" s="460"/>
      <c r="BK37" s="461"/>
      <c r="BL37" s="317" t="s">
        <v>397</v>
      </c>
      <c r="BM37" s="318"/>
      <c r="BN37" s="318"/>
      <c r="BO37" s="318"/>
      <c r="BP37" s="318"/>
      <c r="BQ37" s="318"/>
      <c r="BR37" s="318"/>
      <c r="BS37" s="318"/>
      <c r="BT37" s="319"/>
      <c r="BU37" s="335"/>
      <c r="BV37" s="336"/>
      <c r="BW37" s="336"/>
      <c r="BX37" s="336"/>
      <c r="BY37" s="336"/>
      <c r="BZ37" s="336"/>
      <c r="CA37" s="336"/>
      <c r="CB37" s="336"/>
      <c r="CC37" s="336"/>
      <c r="CD37" s="336"/>
      <c r="CE37" s="336"/>
      <c r="CF37" s="336"/>
      <c r="CG37" s="337"/>
      <c r="CH37" s="425" t="s">
        <v>51</v>
      </c>
      <c r="CI37" s="426"/>
      <c r="CJ37" s="426"/>
      <c r="CK37" s="426"/>
      <c r="CL37" s="426"/>
      <c r="CM37" s="426"/>
      <c r="CN37" s="426"/>
      <c r="CO37" s="426"/>
      <c r="CP37" s="427"/>
      <c r="CQ37" s="425" t="s">
        <v>51</v>
      </c>
      <c r="CR37" s="426"/>
      <c r="CS37" s="426"/>
      <c r="CT37" s="426"/>
      <c r="CU37" s="426"/>
      <c r="CV37" s="426"/>
      <c r="CW37" s="426"/>
      <c r="CX37" s="426"/>
      <c r="CY37" s="426"/>
      <c r="CZ37" s="426"/>
      <c r="DA37" s="426"/>
      <c r="DB37" s="426"/>
      <c r="DC37" s="426"/>
      <c r="DD37" s="426"/>
      <c r="DE37" s="426"/>
      <c r="DF37" s="426"/>
      <c r="DG37" s="427"/>
      <c r="DH37" s="425" t="s">
        <v>51</v>
      </c>
      <c r="DI37" s="426"/>
      <c r="DJ37" s="426"/>
      <c r="DK37" s="426"/>
      <c r="DL37" s="426"/>
      <c r="DM37" s="426"/>
      <c r="DN37" s="426"/>
      <c r="DO37" s="426"/>
      <c r="DP37" s="426"/>
      <c r="DQ37" s="426"/>
      <c r="DR37" s="426"/>
      <c r="DS37" s="426"/>
      <c r="DT37" s="426"/>
      <c r="DU37" s="426"/>
      <c r="DV37" s="426"/>
      <c r="DW37" s="426"/>
      <c r="DX37" s="426"/>
      <c r="DY37" s="426"/>
      <c r="DZ37" s="426"/>
      <c r="EA37" s="426"/>
      <c r="EB37" s="426"/>
      <c r="EC37" s="426"/>
      <c r="ED37" s="426"/>
      <c r="EE37" s="426"/>
      <c r="EF37" s="426"/>
      <c r="EG37" s="426"/>
      <c r="EH37" s="427"/>
      <c r="EI37" s="425" t="s">
        <v>51</v>
      </c>
      <c r="EJ37" s="426"/>
      <c r="EK37" s="426"/>
      <c r="EL37" s="426"/>
      <c r="EM37" s="426"/>
      <c r="EN37" s="426"/>
      <c r="EO37" s="426"/>
      <c r="EP37" s="426"/>
      <c r="EQ37" s="426"/>
      <c r="ER37" s="426"/>
      <c r="ES37" s="426"/>
      <c r="ET37" s="426"/>
      <c r="EU37" s="426"/>
      <c r="EV37" s="426"/>
      <c r="EW37" s="426"/>
      <c r="EX37" s="426"/>
      <c r="EY37" s="427"/>
      <c r="EZ37" s="335"/>
      <c r="FA37" s="336"/>
      <c r="FB37" s="336"/>
      <c r="FC37" s="336"/>
      <c r="FD37" s="336"/>
      <c r="FE37" s="336"/>
      <c r="FF37" s="336"/>
      <c r="FG37" s="336"/>
      <c r="FH37" s="336"/>
      <c r="FI37" s="336"/>
      <c r="FJ37" s="336"/>
      <c r="FK37" s="337"/>
      <c r="FO37" s="1"/>
    </row>
    <row r="38" spans="1:171" ht="12" customHeight="1" x14ac:dyDescent="0.2">
      <c r="A38" s="17"/>
      <c r="B38" s="435" t="s">
        <v>410</v>
      </c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35"/>
      <c r="Q38" s="435"/>
      <c r="R38" s="435"/>
      <c r="S38" s="435"/>
      <c r="T38" s="435"/>
      <c r="U38" s="435"/>
      <c r="V38" s="435"/>
      <c r="W38" s="435"/>
      <c r="X38" s="435"/>
      <c r="Y38" s="435"/>
      <c r="Z38" s="435"/>
      <c r="AA38" s="435"/>
      <c r="AB38" s="435"/>
      <c r="AC38" s="435"/>
      <c r="AD38" s="435"/>
      <c r="AE38" s="435"/>
      <c r="AF38" s="435"/>
      <c r="AG38" s="435"/>
      <c r="AH38" s="435"/>
      <c r="AI38" s="435"/>
      <c r="AJ38" s="435"/>
      <c r="AK38" s="435"/>
      <c r="AL38" s="435"/>
      <c r="AM38" s="435"/>
      <c r="AN38" s="435"/>
      <c r="AO38" s="435"/>
      <c r="AP38" s="435"/>
      <c r="AQ38" s="435"/>
      <c r="AR38" s="435"/>
      <c r="AS38" s="435"/>
      <c r="AT38" s="435"/>
      <c r="AU38" s="435"/>
      <c r="AV38" s="435"/>
      <c r="AW38" s="435"/>
      <c r="AX38" s="435"/>
      <c r="AY38" s="435"/>
      <c r="AZ38" s="435"/>
      <c r="BA38" s="435"/>
      <c r="BB38" s="435"/>
      <c r="BC38" s="435"/>
      <c r="BD38" s="435"/>
      <c r="BE38" s="435"/>
      <c r="BF38" s="435"/>
      <c r="BG38" s="435"/>
      <c r="BH38" s="435"/>
      <c r="BI38" s="435"/>
      <c r="BJ38" s="435"/>
      <c r="BK38" s="459"/>
      <c r="BL38" s="320"/>
      <c r="BM38" s="321"/>
      <c r="BN38" s="321"/>
      <c r="BO38" s="321"/>
      <c r="BP38" s="321"/>
      <c r="BQ38" s="321"/>
      <c r="BR38" s="321"/>
      <c r="BS38" s="321"/>
      <c r="BT38" s="322"/>
      <c r="BU38" s="250"/>
      <c r="BV38" s="338"/>
      <c r="BW38" s="338"/>
      <c r="BX38" s="338"/>
      <c r="BY38" s="338"/>
      <c r="BZ38" s="338"/>
      <c r="CA38" s="338"/>
      <c r="CB38" s="338"/>
      <c r="CC38" s="338"/>
      <c r="CD38" s="338"/>
      <c r="CE38" s="338"/>
      <c r="CF38" s="338"/>
      <c r="CG38" s="339"/>
      <c r="CH38" s="428"/>
      <c r="CI38" s="429"/>
      <c r="CJ38" s="429"/>
      <c r="CK38" s="429"/>
      <c r="CL38" s="429"/>
      <c r="CM38" s="429"/>
      <c r="CN38" s="429"/>
      <c r="CO38" s="429"/>
      <c r="CP38" s="430"/>
      <c r="CQ38" s="428"/>
      <c r="CR38" s="429"/>
      <c r="CS38" s="429"/>
      <c r="CT38" s="429"/>
      <c r="CU38" s="429"/>
      <c r="CV38" s="429"/>
      <c r="CW38" s="429"/>
      <c r="CX38" s="429"/>
      <c r="CY38" s="429"/>
      <c r="CZ38" s="429"/>
      <c r="DA38" s="429"/>
      <c r="DB38" s="429"/>
      <c r="DC38" s="429"/>
      <c r="DD38" s="429"/>
      <c r="DE38" s="429"/>
      <c r="DF38" s="429"/>
      <c r="DG38" s="430"/>
      <c r="DH38" s="428"/>
      <c r="DI38" s="429"/>
      <c r="DJ38" s="429"/>
      <c r="DK38" s="429"/>
      <c r="DL38" s="429"/>
      <c r="DM38" s="429"/>
      <c r="DN38" s="429"/>
      <c r="DO38" s="429"/>
      <c r="DP38" s="429"/>
      <c r="DQ38" s="429"/>
      <c r="DR38" s="429"/>
      <c r="DS38" s="429"/>
      <c r="DT38" s="429"/>
      <c r="DU38" s="429"/>
      <c r="DV38" s="429"/>
      <c r="DW38" s="429"/>
      <c r="DX38" s="429"/>
      <c r="DY38" s="429"/>
      <c r="DZ38" s="429"/>
      <c r="EA38" s="429"/>
      <c r="EB38" s="429"/>
      <c r="EC38" s="429"/>
      <c r="ED38" s="429"/>
      <c r="EE38" s="429"/>
      <c r="EF38" s="429"/>
      <c r="EG38" s="429"/>
      <c r="EH38" s="430"/>
      <c r="EI38" s="428"/>
      <c r="EJ38" s="429"/>
      <c r="EK38" s="429"/>
      <c r="EL38" s="429"/>
      <c r="EM38" s="429"/>
      <c r="EN38" s="429"/>
      <c r="EO38" s="429"/>
      <c r="EP38" s="429"/>
      <c r="EQ38" s="429"/>
      <c r="ER38" s="429"/>
      <c r="ES38" s="429"/>
      <c r="ET38" s="429"/>
      <c r="EU38" s="429"/>
      <c r="EV38" s="429"/>
      <c r="EW38" s="429"/>
      <c r="EX38" s="429"/>
      <c r="EY38" s="430"/>
      <c r="EZ38" s="250"/>
      <c r="FA38" s="338"/>
      <c r="FB38" s="338"/>
      <c r="FC38" s="338"/>
      <c r="FD38" s="338"/>
      <c r="FE38" s="338"/>
      <c r="FF38" s="338"/>
      <c r="FG38" s="338"/>
      <c r="FH38" s="338"/>
      <c r="FI38" s="338"/>
      <c r="FJ38" s="338"/>
      <c r="FK38" s="339"/>
    </row>
    <row r="39" spans="1:171" ht="12" customHeight="1" x14ac:dyDescent="0.2">
      <c r="A39" s="19"/>
      <c r="B39" s="438" t="s">
        <v>399</v>
      </c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8"/>
      <c r="AS39" s="438"/>
      <c r="AT39" s="438"/>
      <c r="AU39" s="438"/>
      <c r="AV39" s="438"/>
      <c r="AW39" s="438"/>
      <c r="AX39" s="438"/>
      <c r="AY39" s="438"/>
      <c r="AZ39" s="438"/>
      <c r="BA39" s="438"/>
      <c r="BB39" s="438"/>
      <c r="BC39" s="438"/>
      <c r="BD39" s="438"/>
      <c r="BE39" s="438"/>
      <c r="BF39" s="438"/>
      <c r="BG39" s="438"/>
      <c r="BH39" s="438"/>
      <c r="BI39" s="438"/>
      <c r="BJ39" s="438"/>
      <c r="BK39" s="439"/>
      <c r="BL39" s="317" t="s">
        <v>398</v>
      </c>
      <c r="BM39" s="318"/>
      <c r="BN39" s="318"/>
      <c r="BO39" s="318"/>
      <c r="BP39" s="318"/>
      <c r="BQ39" s="318"/>
      <c r="BR39" s="318"/>
      <c r="BS39" s="318"/>
      <c r="BT39" s="319"/>
      <c r="BU39" s="335">
        <v>14</v>
      </c>
      <c r="BV39" s="336"/>
      <c r="BW39" s="336"/>
      <c r="BX39" s="336"/>
      <c r="BY39" s="336"/>
      <c r="BZ39" s="336"/>
      <c r="CA39" s="336"/>
      <c r="CB39" s="336"/>
      <c r="CC39" s="336"/>
      <c r="CD39" s="336"/>
      <c r="CE39" s="336"/>
      <c r="CF39" s="336"/>
      <c r="CG39" s="337"/>
      <c r="CH39" s="295">
        <v>9</v>
      </c>
      <c r="CI39" s="296"/>
      <c r="CJ39" s="296"/>
      <c r="CK39" s="296"/>
      <c r="CL39" s="296"/>
      <c r="CM39" s="296"/>
      <c r="CN39" s="296"/>
      <c r="CO39" s="296"/>
      <c r="CP39" s="297"/>
      <c r="CQ39" s="295">
        <v>9</v>
      </c>
      <c r="CR39" s="296"/>
      <c r="CS39" s="296"/>
      <c r="CT39" s="296"/>
      <c r="CU39" s="296"/>
      <c r="CV39" s="296"/>
      <c r="CW39" s="296"/>
      <c r="CX39" s="296"/>
      <c r="CY39" s="296"/>
      <c r="CZ39" s="296"/>
      <c r="DA39" s="296"/>
      <c r="DB39" s="296"/>
      <c r="DC39" s="296"/>
      <c r="DD39" s="296"/>
      <c r="DE39" s="296"/>
      <c r="DF39" s="296"/>
      <c r="DG39" s="297"/>
      <c r="DH39" s="295">
        <v>5</v>
      </c>
      <c r="DI39" s="296"/>
      <c r="DJ39" s="296"/>
      <c r="DK39" s="296"/>
      <c r="DL39" s="296"/>
      <c r="DM39" s="296"/>
      <c r="DN39" s="296"/>
      <c r="DO39" s="296"/>
      <c r="DP39" s="296"/>
      <c r="DQ39" s="296"/>
      <c r="DR39" s="296"/>
      <c r="DS39" s="296"/>
      <c r="DT39" s="296"/>
      <c r="DU39" s="296"/>
      <c r="DV39" s="296"/>
      <c r="DW39" s="296"/>
      <c r="DX39" s="296"/>
      <c r="DY39" s="296"/>
      <c r="DZ39" s="296"/>
      <c r="EA39" s="296"/>
      <c r="EB39" s="296"/>
      <c r="EC39" s="296"/>
      <c r="ED39" s="296"/>
      <c r="EE39" s="296"/>
      <c r="EF39" s="296"/>
      <c r="EG39" s="296"/>
      <c r="EH39" s="297"/>
      <c r="EI39" s="295">
        <v>5</v>
      </c>
      <c r="EJ39" s="296"/>
      <c r="EK39" s="296"/>
      <c r="EL39" s="296"/>
      <c r="EM39" s="296"/>
      <c r="EN39" s="296"/>
      <c r="EO39" s="296"/>
      <c r="EP39" s="296"/>
      <c r="EQ39" s="296"/>
      <c r="ER39" s="296"/>
      <c r="ES39" s="296"/>
      <c r="ET39" s="296"/>
      <c r="EU39" s="296"/>
      <c r="EV39" s="296"/>
      <c r="EW39" s="296"/>
      <c r="EX39" s="296"/>
      <c r="EY39" s="297"/>
      <c r="EZ39" s="335">
        <v>14</v>
      </c>
      <c r="FA39" s="336"/>
      <c r="FB39" s="336"/>
      <c r="FC39" s="336"/>
      <c r="FD39" s="336"/>
      <c r="FE39" s="336"/>
      <c r="FF39" s="336"/>
      <c r="FG39" s="336"/>
      <c r="FH39" s="336"/>
      <c r="FI39" s="336"/>
      <c r="FJ39" s="336"/>
      <c r="FK39" s="337"/>
    </row>
    <row r="40" spans="1:171" ht="12" customHeight="1" x14ac:dyDescent="0.2">
      <c r="A40" s="14"/>
      <c r="B40" s="440" t="s">
        <v>400</v>
      </c>
      <c r="C40" s="440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40"/>
      <c r="Q40" s="440"/>
      <c r="R40" s="440"/>
      <c r="S40" s="440"/>
      <c r="T40" s="440"/>
      <c r="U40" s="440"/>
      <c r="V40" s="440"/>
      <c r="W40" s="440"/>
      <c r="X40" s="440"/>
      <c r="Y40" s="440"/>
      <c r="Z40" s="440"/>
      <c r="AA40" s="440"/>
      <c r="AB40" s="440"/>
      <c r="AC40" s="440"/>
      <c r="AD40" s="440"/>
      <c r="AE40" s="440"/>
      <c r="AF40" s="440"/>
      <c r="AG40" s="440"/>
      <c r="AH40" s="440"/>
      <c r="AI40" s="440"/>
      <c r="AJ40" s="440"/>
      <c r="AK40" s="440"/>
      <c r="AL40" s="440"/>
      <c r="AM40" s="440"/>
      <c r="AN40" s="440"/>
      <c r="AO40" s="440"/>
      <c r="AP40" s="440"/>
      <c r="AQ40" s="440"/>
      <c r="AR40" s="440"/>
      <c r="AS40" s="440"/>
      <c r="AT40" s="440"/>
      <c r="AU40" s="440"/>
      <c r="AV40" s="440"/>
      <c r="AW40" s="440"/>
      <c r="AX40" s="440"/>
      <c r="AY40" s="440"/>
      <c r="AZ40" s="440"/>
      <c r="BA40" s="440"/>
      <c r="BB40" s="440"/>
      <c r="BC40" s="440"/>
      <c r="BD40" s="440"/>
      <c r="BE40" s="440"/>
      <c r="BF40" s="440"/>
      <c r="BG40" s="440"/>
      <c r="BH40" s="440"/>
      <c r="BI40" s="440"/>
      <c r="BJ40" s="440"/>
      <c r="BK40" s="441"/>
      <c r="BL40" s="442"/>
      <c r="BM40" s="443"/>
      <c r="BN40" s="443"/>
      <c r="BO40" s="443"/>
      <c r="BP40" s="443"/>
      <c r="BQ40" s="443"/>
      <c r="BR40" s="443"/>
      <c r="BS40" s="443"/>
      <c r="BT40" s="444"/>
      <c r="BU40" s="445"/>
      <c r="BV40" s="446"/>
      <c r="BW40" s="446"/>
      <c r="BX40" s="446"/>
      <c r="BY40" s="446"/>
      <c r="BZ40" s="446"/>
      <c r="CA40" s="446"/>
      <c r="CB40" s="446"/>
      <c r="CC40" s="446"/>
      <c r="CD40" s="446"/>
      <c r="CE40" s="446"/>
      <c r="CF40" s="446"/>
      <c r="CG40" s="447"/>
      <c r="CH40" s="422"/>
      <c r="CI40" s="423"/>
      <c r="CJ40" s="423"/>
      <c r="CK40" s="423"/>
      <c r="CL40" s="423"/>
      <c r="CM40" s="423"/>
      <c r="CN40" s="423"/>
      <c r="CO40" s="423"/>
      <c r="CP40" s="424"/>
      <c r="CQ40" s="422"/>
      <c r="CR40" s="423"/>
      <c r="CS40" s="423"/>
      <c r="CT40" s="423"/>
      <c r="CU40" s="423"/>
      <c r="CV40" s="423"/>
      <c r="CW40" s="423"/>
      <c r="CX40" s="423"/>
      <c r="CY40" s="423"/>
      <c r="CZ40" s="423"/>
      <c r="DA40" s="423"/>
      <c r="DB40" s="423"/>
      <c r="DC40" s="423"/>
      <c r="DD40" s="423"/>
      <c r="DE40" s="423"/>
      <c r="DF40" s="423"/>
      <c r="DG40" s="424"/>
      <c r="DH40" s="422"/>
      <c r="DI40" s="423"/>
      <c r="DJ40" s="423"/>
      <c r="DK40" s="423"/>
      <c r="DL40" s="423"/>
      <c r="DM40" s="423"/>
      <c r="DN40" s="423"/>
      <c r="DO40" s="423"/>
      <c r="DP40" s="423"/>
      <c r="DQ40" s="423"/>
      <c r="DR40" s="423"/>
      <c r="DS40" s="423"/>
      <c r="DT40" s="423"/>
      <c r="DU40" s="423"/>
      <c r="DV40" s="423"/>
      <c r="DW40" s="423"/>
      <c r="DX40" s="423"/>
      <c r="DY40" s="423"/>
      <c r="DZ40" s="423"/>
      <c r="EA40" s="423"/>
      <c r="EB40" s="423"/>
      <c r="EC40" s="423"/>
      <c r="ED40" s="423"/>
      <c r="EE40" s="423"/>
      <c r="EF40" s="423"/>
      <c r="EG40" s="423"/>
      <c r="EH40" s="424"/>
      <c r="EI40" s="422"/>
      <c r="EJ40" s="423"/>
      <c r="EK40" s="423"/>
      <c r="EL40" s="423"/>
      <c r="EM40" s="423"/>
      <c r="EN40" s="423"/>
      <c r="EO40" s="423"/>
      <c r="EP40" s="423"/>
      <c r="EQ40" s="423"/>
      <c r="ER40" s="423"/>
      <c r="ES40" s="423"/>
      <c r="ET40" s="423"/>
      <c r="EU40" s="423"/>
      <c r="EV40" s="423"/>
      <c r="EW40" s="423"/>
      <c r="EX40" s="423"/>
      <c r="EY40" s="424"/>
      <c r="EZ40" s="445"/>
      <c r="FA40" s="446"/>
      <c r="FB40" s="446"/>
      <c r="FC40" s="446"/>
      <c r="FD40" s="446"/>
      <c r="FE40" s="446"/>
      <c r="FF40" s="446"/>
      <c r="FG40" s="446"/>
      <c r="FH40" s="446"/>
      <c r="FI40" s="446"/>
      <c r="FJ40" s="446"/>
      <c r="FK40" s="447"/>
    </row>
    <row r="41" spans="1:171" ht="12" customHeight="1" x14ac:dyDescent="0.2">
      <c r="A41" s="17"/>
      <c r="B41" s="435" t="s">
        <v>401</v>
      </c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36"/>
      <c r="AH41" s="436"/>
      <c r="AI41" s="436"/>
      <c r="AJ41" s="436"/>
      <c r="AK41" s="436"/>
      <c r="AL41" s="436"/>
      <c r="AM41" s="436"/>
      <c r="AN41" s="436"/>
      <c r="AO41" s="436"/>
      <c r="AP41" s="436"/>
      <c r="AQ41" s="436"/>
      <c r="AR41" s="436"/>
      <c r="AS41" s="436"/>
      <c r="AT41" s="436"/>
      <c r="AU41" s="436"/>
      <c r="AV41" s="436"/>
      <c r="AW41" s="436"/>
      <c r="AX41" s="436"/>
      <c r="AY41" s="436"/>
      <c r="AZ41" s="436"/>
      <c r="BA41" s="436"/>
      <c r="BB41" s="436"/>
      <c r="BC41" s="436"/>
      <c r="BD41" s="436"/>
      <c r="BE41" s="436"/>
      <c r="BF41" s="436"/>
      <c r="BG41" s="436"/>
      <c r="BH41" s="436"/>
      <c r="BI41" s="436"/>
      <c r="BJ41" s="436"/>
      <c r="BK41" s="437"/>
      <c r="BL41" s="320"/>
      <c r="BM41" s="321"/>
      <c r="BN41" s="321"/>
      <c r="BO41" s="321"/>
      <c r="BP41" s="321"/>
      <c r="BQ41" s="321"/>
      <c r="BR41" s="321"/>
      <c r="BS41" s="321"/>
      <c r="BT41" s="322"/>
      <c r="BU41" s="250"/>
      <c r="BV41" s="338"/>
      <c r="BW41" s="338"/>
      <c r="BX41" s="338"/>
      <c r="BY41" s="338"/>
      <c r="BZ41" s="338"/>
      <c r="CA41" s="338"/>
      <c r="CB41" s="338"/>
      <c r="CC41" s="338"/>
      <c r="CD41" s="338"/>
      <c r="CE41" s="338"/>
      <c r="CF41" s="338"/>
      <c r="CG41" s="339"/>
      <c r="CH41" s="298"/>
      <c r="CI41" s="299"/>
      <c r="CJ41" s="299"/>
      <c r="CK41" s="299"/>
      <c r="CL41" s="299"/>
      <c r="CM41" s="299"/>
      <c r="CN41" s="299"/>
      <c r="CO41" s="299"/>
      <c r="CP41" s="300"/>
      <c r="CQ41" s="298"/>
      <c r="CR41" s="299"/>
      <c r="CS41" s="299"/>
      <c r="CT41" s="299"/>
      <c r="CU41" s="299"/>
      <c r="CV41" s="299"/>
      <c r="CW41" s="299"/>
      <c r="CX41" s="299"/>
      <c r="CY41" s="299"/>
      <c r="CZ41" s="299"/>
      <c r="DA41" s="299"/>
      <c r="DB41" s="299"/>
      <c r="DC41" s="299"/>
      <c r="DD41" s="299"/>
      <c r="DE41" s="299"/>
      <c r="DF41" s="299"/>
      <c r="DG41" s="300"/>
      <c r="DH41" s="298"/>
      <c r="DI41" s="299"/>
      <c r="DJ41" s="299"/>
      <c r="DK41" s="299"/>
      <c r="DL41" s="299"/>
      <c r="DM41" s="299"/>
      <c r="DN41" s="299"/>
      <c r="DO41" s="299"/>
      <c r="DP41" s="299"/>
      <c r="DQ41" s="299"/>
      <c r="DR41" s="299"/>
      <c r="DS41" s="299"/>
      <c r="DT41" s="299"/>
      <c r="DU41" s="299"/>
      <c r="DV41" s="299"/>
      <c r="DW41" s="299"/>
      <c r="DX41" s="299"/>
      <c r="DY41" s="299"/>
      <c r="DZ41" s="299"/>
      <c r="EA41" s="299"/>
      <c r="EB41" s="299"/>
      <c r="EC41" s="299"/>
      <c r="ED41" s="299"/>
      <c r="EE41" s="299"/>
      <c r="EF41" s="299"/>
      <c r="EG41" s="299"/>
      <c r="EH41" s="300"/>
      <c r="EI41" s="298"/>
      <c r="EJ41" s="299"/>
      <c r="EK41" s="299"/>
      <c r="EL41" s="299"/>
      <c r="EM41" s="299"/>
      <c r="EN41" s="299"/>
      <c r="EO41" s="299"/>
      <c r="EP41" s="299"/>
      <c r="EQ41" s="299"/>
      <c r="ER41" s="299"/>
      <c r="ES41" s="299"/>
      <c r="ET41" s="299"/>
      <c r="EU41" s="299"/>
      <c r="EV41" s="299"/>
      <c r="EW41" s="299"/>
      <c r="EX41" s="299"/>
      <c r="EY41" s="300"/>
      <c r="EZ41" s="250"/>
      <c r="FA41" s="338"/>
      <c r="FB41" s="338"/>
      <c r="FC41" s="338"/>
      <c r="FD41" s="338"/>
      <c r="FE41" s="338"/>
      <c r="FF41" s="338"/>
      <c r="FG41" s="338"/>
      <c r="FH41" s="338"/>
      <c r="FI41" s="338"/>
      <c r="FJ41" s="338"/>
      <c r="FK41" s="339"/>
    </row>
    <row r="42" spans="1:171" s="13" customFormat="1" ht="12" customHeight="1" x14ac:dyDescent="0.2">
      <c r="A42" s="19"/>
      <c r="B42" s="460" t="s">
        <v>197</v>
      </c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  <c r="AA42" s="460"/>
      <c r="AB42" s="460"/>
      <c r="AC42" s="460"/>
      <c r="AD42" s="460"/>
      <c r="AE42" s="460"/>
      <c r="AF42" s="460"/>
      <c r="AG42" s="460"/>
      <c r="AH42" s="460"/>
      <c r="AI42" s="460"/>
      <c r="AJ42" s="460"/>
      <c r="AK42" s="460"/>
      <c r="AL42" s="460"/>
      <c r="AM42" s="460"/>
      <c r="AN42" s="460"/>
      <c r="AO42" s="460"/>
      <c r="AP42" s="460"/>
      <c r="AQ42" s="460"/>
      <c r="AR42" s="460"/>
      <c r="AS42" s="460"/>
      <c r="AT42" s="460"/>
      <c r="AU42" s="460"/>
      <c r="AV42" s="460"/>
      <c r="AW42" s="460"/>
      <c r="AX42" s="460"/>
      <c r="AY42" s="460"/>
      <c r="AZ42" s="460"/>
      <c r="BA42" s="460"/>
      <c r="BB42" s="460"/>
      <c r="BC42" s="460"/>
      <c r="BD42" s="460"/>
      <c r="BE42" s="460"/>
      <c r="BF42" s="460"/>
      <c r="BG42" s="460"/>
      <c r="BH42" s="460"/>
      <c r="BI42" s="460"/>
      <c r="BJ42" s="460"/>
      <c r="BK42" s="461"/>
      <c r="BL42" s="317" t="s">
        <v>223</v>
      </c>
      <c r="BM42" s="318"/>
      <c r="BN42" s="318"/>
      <c r="BO42" s="318"/>
      <c r="BP42" s="318"/>
      <c r="BQ42" s="318"/>
      <c r="BR42" s="318"/>
      <c r="BS42" s="318"/>
      <c r="BT42" s="319"/>
      <c r="BU42" s="335"/>
      <c r="BV42" s="336"/>
      <c r="BW42" s="336"/>
      <c r="BX42" s="336"/>
      <c r="BY42" s="336"/>
      <c r="BZ42" s="336"/>
      <c r="CA42" s="336"/>
      <c r="CB42" s="336"/>
      <c r="CC42" s="336"/>
      <c r="CD42" s="336"/>
      <c r="CE42" s="336"/>
      <c r="CF42" s="336"/>
      <c r="CG42" s="337"/>
      <c r="CH42" s="335"/>
      <c r="CI42" s="336"/>
      <c r="CJ42" s="336"/>
      <c r="CK42" s="336"/>
      <c r="CL42" s="336"/>
      <c r="CM42" s="336"/>
      <c r="CN42" s="336"/>
      <c r="CO42" s="336"/>
      <c r="CP42" s="337"/>
      <c r="CQ42" s="425" t="s">
        <v>51</v>
      </c>
      <c r="CR42" s="426"/>
      <c r="CS42" s="426"/>
      <c r="CT42" s="426"/>
      <c r="CU42" s="426"/>
      <c r="CV42" s="426"/>
      <c r="CW42" s="426"/>
      <c r="CX42" s="426"/>
      <c r="CY42" s="426"/>
      <c r="CZ42" s="426"/>
      <c r="DA42" s="426"/>
      <c r="DB42" s="426"/>
      <c r="DC42" s="426"/>
      <c r="DD42" s="426"/>
      <c r="DE42" s="426"/>
      <c r="DF42" s="426"/>
      <c r="DG42" s="427"/>
      <c r="DH42" s="335"/>
      <c r="DI42" s="336"/>
      <c r="DJ42" s="336"/>
      <c r="DK42" s="336"/>
      <c r="DL42" s="336"/>
      <c r="DM42" s="336"/>
      <c r="DN42" s="336"/>
      <c r="DO42" s="336"/>
      <c r="DP42" s="336"/>
      <c r="DQ42" s="336"/>
      <c r="DR42" s="336"/>
      <c r="DS42" s="336"/>
      <c r="DT42" s="336"/>
      <c r="DU42" s="336"/>
      <c r="DV42" s="336"/>
      <c r="DW42" s="336"/>
      <c r="DX42" s="336"/>
      <c r="DY42" s="336"/>
      <c r="DZ42" s="336"/>
      <c r="EA42" s="336"/>
      <c r="EB42" s="336"/>
      <c r="EC42" s="336"/>
      <c r="ED42" s="336"/>
      <c r="EE42" s="336"/>
      <c r="EF42" s="336"/>
      <c r="EG42" s="336"/>
      <c r="EH42" s="337"/>
      <c r="EI42" s="425" t="s">
        <v>51</v>
      </c>
      <c r="EJ42" s="426"/>
      <c r="EK42" s="426"/>
      <c r="EL42" s="426"/>
      <c r="EM42" s="426"/>
      <c r="EN42" s="426"/>
      <c r="EO42" s="426"/>
      <c r="EP42" s="426"/>
      <c r="EQ42" s="426"/>
      <c r="ER42" s="426"/>
      <c r="ES42" s="426"/>
      <c r="ET42" s="426"/>
      <c r="EU42" s="426"/>
      <c r="EV42" s="426"/>
      <c r="EW42" s="426"/>
      <c r="EX42" s="426"/>
      <c r="EY42" s="427"/>
      <c r="EZ42" s="335"/>
      <c r="FA42" s="336"/>
      <c r="FB42" s="336"/>
      <c r="FC42" s="336"/>
      <c r="FD42" s="336"/>
      <c r="FE42" s="336"/>
      <c r="FF42" s="336"/>
      <c r="FG42" s="336"/>
      <c r="FH42" s="336"/>
      <c r="FI42" s="336"/>
      <c r="FJ42" s="336"/>
      <c r="FK42" s="337"/>
      <c r="FO42" s="1"/>
    </row>
    <row r="43" spans="1:171" ht="12" customHeight="1" x14ac:dyDescent="0.2">
      <c r="A43" s="17"/>
      <c r="B43" s="435" t="s">
        <v>412</v>
      </c>
      <c r="C43" s="435"/>
      <c r="D43" s="435"/>
      <c r="E43" s="435"/>
      <c r="F43" s="435"/>
      <c r="G43" s="435"/>
      <c r="H43" s="435"/>
      <c r="I43" s="435"/>
      <c r="J43" s="435"/>
      <c r="K43" s="435"/>
      <c r="L43" s="435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435"/>
      <c r="AU43" s="435"/>
      <c r="AV43" s="435"/>
      <c r="AW43" s="435"/>
      <c r="AX43" s="435"/>
      <c r="AY43" s="435"/>
      <c r="AZ43" s="435"/>
      <c r="BA43" s="435"/>
      <c r="BB43" s="435"/>
      <c r="BC43" s="435"/>
      <c r="BD43" s="435"/>
      <c r="BE43" s="435"/>
      <c r="BF43" s="435"/>
      <c r="BG43" s="435"/>
      <c r="BH43" s="435"/>
      <c r="BI43" s="435"/>
      <c r="BJ43" s="435"/>
      <c r="BK43" s="459"/>
      <c r="BL43" s="320"/>
      <c r="BM43" s="321"/>
      <c r="BN43" s="321"/>
      <c r="BO43" s="321"/>
      <c r="BP43" s="321"/>
      <c r="BQ43" s="321"/>
      <c r="BR43" s="321"/>
      <c r="BS43" s="321"/>
      <c r="BT43" s="322"/>
      <c r="BU43" s="250"/>
      <c r="BV43" s="338"/>
      <c r="BW43" s="338"/>
      <c r="BX43" s="338"/>
      <c r="BY43" s="338"/>
      <c r="BZ43" s="338"/>
      <c r="CA43" s="338"/>
      <c r="CB43" s="338"/>
      <c r="CC43" s="338"/>
      <c r="CD43" s="338"/>
      <c r="CE43" s="338"/>
      <c r="CF43" s="338"/>
      <c r="CG43" s="339"/>
      <c r="CH43" s="250"/>
      <c r="CI43" s="338"/>
      <c r="CJ43" s="338"/>
      <c r="CK43" s="338"/>
      <c r="CL43" s="338"/>
      <c r="CM43" s="338"/>
      <c r="CN43" s="338"/>
      <c r="CO43" s="338"/>
      <c r="CP43" s="339"/>
      <c r="CQ43" s="428"/>
      <c r="CR43" s="429"/>
      <c r="CS43" s="429"/>
      <c r="CT43" s="429"/>
      <c r="CU43" s="429"/>
      <c r="CV43" s="429"/>
      <c r="CW43" s="429"/>
      <c r="CX43" s="429"/>
      <c r="CY43" s="429"/>
      <c r="CZ43" s="429"/>
      <c r="DA43" s="429"/>
      <c r="DB43" s="429"/>
      <c r="DC43" s="429"/>
      <c r="DD43" s="429"/>
      <c r="DE43" s="429"/>
      <c r="DF43" s="429"/>
      <c r="DG43" s="430"/>
      <c r="DH43" s="250"/>
      <c r="DI43" s="338"/>
      <c r="DJ43" s="338"/>
      <c r="DK43" s="338"/>
      <c r="DL43" s="338"/>
      <c r="DM43" s="338"/>
      <c r="DN43" s="338"/>
      <c r="DO43" s="338"/>
      <c r="DP43" s="338"/>
      <c r="DQ43" s="338"/>
      <c r="DR43" s="338"/>
      <c r="DS43" s="338"/>
      <c r="DT43" s="338"/>
      <c r="DU43" s="338"/>
      <c r="DV43" s="338"/>
      <c r="DW43" s="338"/>
      <c r="DX43" s="338"/>
      <c r="DY43" s="338"/>
      <c r="DZ43" s="338"/>
      <c r="EA43" s="338"/>
      <c r="EB43" s="338"/>
      <c r="EC43" s="338"/>
      <c r="ED43" s="338"/>
      <c r="EE43" s="338"/>
      <c r="EF43" s="338"/>
      <c r="EG43" s="338"/>
      <c r="EH43" s="339"/>
      <c r="EI43" s="428"/>
      <c r="EJ43" s="429"/>
      <c r="EK43" s="429"/>
      <c r="EL43" s="429"/>
      <c r="EM43" s="429"/>
      <c r="EN43" s="429"/>
      <c r="EO43" s="429"/>
      <c r="EP43" s="429"/>
      <c r="EQ43" s="429"/>
      <c r="ER43" s="429"/>
      <c r="ES43" s="429"/>
      <c r="ET43" s="429"/>
      <c r="EU43" s="429"/>
      <c r="EV43" s="429"/>
      <c r="EW43" s="429"/>
      <c r="EX43" s="429"/>
      <c r="EY43" s="430"/>
      <c r="EZ43" s="250"/>
      <c r="FA43" s="338"/>
      <c r="FB43" s="338"/>
      <c r="FC43" s="338"/>
      <c r="FD43" s="338"/>
      <c r="FE43" s="338"/>
      <c r="FF43" s="338"/>
      <c r="FG43" s="338"/>
      <c r="FH43" s="338"/>
      <c r="FI43" s="338"/>
      <c r="FJ43" s="338"/>
      <c r="FK43" s="339"/>
    </row>
  </sheetData>
  <sheetProtection algorithmName="SHA-512" hashValue="lBb0yPwv+e6HawbtDnCgXKxepC6r9gT+OJQKM6jVubskQ2ZXWtmtbgLj1HbFkpBvaEBCop6EbWkeRneb2PN3qQ==" saltValue="4bgmqt98PEIXZaplrP5T/w==" spinCount="100000" sheet="1" objects="1" scenarios="1"/>
  <mergeCells count="234">
    <mergeCell ref="EZ31:FK31"/>
    <mergeCell ref="EZ32:FK32"/>
    <mergeCell ref="EI24:EY24"/>
    <mergeCell ref="EI25:EY25"/>
    <mergeCell ref="DH36:EH36"/>
    <mergeCell ref="CH26:CP26"/>
    <mergeCell ref="EZ22:FK22"/>
    <mergeCell ref="EZ16:FK16"/>
    <mergeCell ref="EZ17:FK17"/>
    <mergeCell ref="EZ18:FK18"/>
    <mergeCell ref="EZ24:FK24"/>
    <mergeCell ref="EZ25:FK25"/>
    <mergeCell ref="EZ26:FK26"/>
    <mergeCell ref="EZ27:FK27"/>
    <mergeCell ref="CQ28:DG28"/>
    <mergeCell ref="CQ29:DG29"/>
    <mergeCell ref="EI36:EY36"/>
    <mergeCell ref="BU28:CG28"/>
    <mergeCell ref="BU29:CG29"/>
    <mergeCell ref="CH27:CP27"/>
    <mergeCell ref="BU10:CG10"/>
    <mergeCell ref="BU19:CG20"/>
    <mergeCell ref="BU23:CG23"/>
    <mergeCell ref="CQ11:DG11"/>
    <mergeCell ref="CQ12:DG13"/>
    <mergeCell ref="BU24:CG24"/>
    <mergeCell ref="BU25:CG25"/>
    <mergeCell ref="BU26:CG26"/>
    <mergeCell ref="BU27:CG27"/>
    <mergeCell ref="CQ25:DG25"/>
    <mergeCell ref="CQ22:DG22"/>
    <mergeCell ref="CQ23:DG23"/>
    <mergeCell ref="BU11:CG11"/>
    <mergeCell ref="BU21:CG21"/>
    <mergeCell ref="BU22:CG22"/>
    <mergeCell ref="CQ17:DG17"/>
    <mergeCell ref="CQ18:DG18"/>
    <mergeCell ref="CQ21:DG21"/>
    <mergeCell ref="CQ24:DG24"/>
    <mergeCell ref="BU12:CG13"/>
    <mergeCell ref="EZ42:FK43"/>
    <mergeCell ref="EI37:EY38"/>
    <mergeCell ref="EZ37:FK38"/>
    <mergeCell ref="DH14:EH15"/>
    <mergeCell ref="EI14:EY15"/>
    <mergeCell ref="EZ14:FK15"/>
    <mergeCell ref="DH19:EH20"/>
    <mergeCell ref="EI19:EY20"/>
    <mergeCell ref="EZ19:FK20"/>
    <mergeCell ref="DH42:EH43"/>
    <mergeCell ref="DH16:EH16"/>
    <mergeCell ref="DH17:EH17"/>
    <mergeCell ref="DH18:EH18"/>
    <mergeCell ref="EZ36:FK36"/>
    <mergeCell ref="EZ28:FK28"/>
    <mergeCell ref="EZ29:FK29"/>
    <mergeCell ref="EZ30:FK30"/>
    <mergeCell ref="EI29:EY29"/>
    <mergeCell ref="EI30:EY30"/>
    <mergeCell ref="EI42:EY43"/>
    <mergeCell ref="EZ39:FK41"/>
    <mergeCell ref="EZ35:FK35"/>
    <mergeCell ref="EZ33:FK34"/>
    <mergeCell ref="EZ21:FK21"/>
    <mergeCell ref="B43:BK43"/>
    <mergeCell ref="CH42:CP43"/>
    <mergeCell ref="B30:BK30"/>
    <mergeCell ref="B31:BK31"/>
    <mergeCell ref="CQ42:DG43"/>
    <mergeCell ref="BL30:BT30"/>
    <mergeCell ref="B32:BK32"/>
    <mergeCell ref="B34:BK34"/>
    <mergeCell ref="B38:BK38"/>
    <mergeCell ref="BU31:CG31"/>
    <mergeCell ref="CQ37:DG38"/>
    <mergeCell ref="BU42:CG43"/>
    <mergeCell ref="CH36:CP36"/>
    <mergeCell ref="BU33:CG34"/>
    <mergeCell ref="BU37:CG38"/>
    <mergeCell ref="BU32:CG32"/>
    <mergeCell ref="CQ36:DG36"/>
    <mergeCell ref="BU30:CG30"/>
    <mergeCell ref="BL42:BT43"/>
    <mergeCell ref="BU36:CG36"/>
    <mergeCell ref="CH32:CP32"/>
    <mergeCell ref="B42:BK42"/>
    <mergeCell ref="B33:BK33"/>
    <mergeCell ref="B37:BK37"/>
    <mergeCell ref="BL37:BT38"/>
    <mergeCell ref="BL33:BT34"/>
    <mergeCell ref="BL35:BT35"/>
    <mergeCell ref="BU35:CG35"/>
    <mergeCell ref="CQ35:DG35"/>
    <mergeCell ref="BL31:BT31"/>
    <mergeCell ref="B23:BK23"/>
    <mergeCell ref="B20:BK20"/>
    <mergeCell ref="B18:BK18"/>
    <mergeCell ref="B24:BK24"/>
    <mergeCell ref="B25:BK25"/>
    <mergeCell ref="B35:BK35"/>
    <mergeCell ref="B36:BK36"/>
    <mergeCell ref="BL26:BT26"/>
    <mergeCell ref="BL27:BT27"/>
    <mergeCell ref="BL29:BT29"/>
    <mergeCell ref="BL36:BT36"/>
    <mergeCell ref="B26:BK26"/>
    <mergeCell ref="BL28:BT28"/>
    <mergeCell ref="BL19:BT20"/>
    <mergeCell ref="CH24:CP24"/>
    <mergeCell ref="CH25:CP25"/>
    <mergeCell ref="CH23:CP23"/>
    <mergeCell ref="BL22:BT22"/>
    <mergeCell ref="B15:BK15"/>
    <mergeCell ref="B16:BK16"/>
    <mergeCell ref="B19:BK19"/>
    <mergeCell ref="CQ26:DG26"/>
    <mergeCell ref="CH35:CP35"/>
    <mergeCell ref="CH28:CP28"/>
    <mergeCell ref="CH29:CP29"/>
    <mergeCell ref="CH30:CP30"/>
    <mergeCell ref="CH31:CP31"/>
    <mergeCell ref="CQ33:DG34"/>
    <mergeCell ref="CQ27:DG27"/>
    <mergeCell ref="CQ32:DG32"/>
    <mergeCell ref="CH33:CP34"/>
    <mergeCell ref="BL18:BT18"/>
    <mergeCell ref="BL32:BT32"/>
    <mergeCell ref="B28:BK28"/>
    <mergeCell ref="B29:BK29"/>
    <mergeCell ref="BL25:BT25"/>
    <mergeCell ref="BL21:BT21"/>
    <mergeCell ref="BL24:BT24"/>
    <mergeCell ref="BL23:BT23"/>
    <mergeCell ref="B27:BK27"/>
    <mergeCell ref="B21:BK21"/>
    <mergeCell ref="B22:BK22"/>
    <mergeCell ref="B12:BK12"/>
    <mergeCell ref="B14:BK14"/>
    <mergeCell ref="EI12:EY13"/>
    <mergeCell ref="DH21:EH21"/>
    <mergeCell ref="CH14:CP15"/>
    <mergeCell ref="CQ30:DG30"/>
    <mergeCell ref="CQ31:DG31"/>
    <mergeCell ref="CQ39:DG41"/>
    <mergeCell ref="B41:BK41"/>
    <mergeCell ref="B39:BK39"/>
    <mergeCell ref="B40:BK40"/>
    <mergeCell ref="BL39:BT41"/>
    <mergeCell ref="BU39:CG41"/>
    <mergeCell ref="CH18:CP18"/>
    <mergeCell ref="B17:BK17"/>
    <mergeCell ref="BL17:BT17"/>
    <mergeCell ref="BU17:CG17"/>
    <mergeCell ref="CH17:CP17"/>
    <mergeCell ref="CH39:CP41"/>
    <mergeCell ref="CH37:CP38"/>
    <mergeCell ref="CH22:CP22"/>
    <mergeCell ref="CQ14:DG15"/>
    <mergeCell ref="CH21:CP21"/>
    <mergeCell ref="EI23:EY23"/>
    <mergeCell ref="EI10:EY10"/>
    <mergeCell ref="EI11:EY11"/>
    <mergeCell ref="DH29:EH29"/>
    <mergeCell ref="EZ23:FK23"/>
    <mergeCell ref="DH28:EH28"/>
    <mergeCell ref="EI27:EY27"/>
    <mergeCell ref="EI28:EY28"/>
    <mergeCell ref="DH23:EH23"/>
    <mergeCell ref="DH24:EH24"/>
    <mergeCell ref="DH25:EH25"/>
    <mergeCell ref="EZ12:FK13"/>
    <mergeCell ref="EI21:EY21"/>
    <mergeCell ref="EI22:EY22"/>
    <mergeCell ref="EI16:EY16"/>
    <mergeCell ref="EI17:EY17"/>
    <mergeCell ref="EI18:EY18"/>
    <mergeCell ref="EZ10:FK10"/>
    <mergeCell ref="EZ11:FK11"/>
    <mergeCell ref="DH39:EH41"/>
    <mergeCell ref="EI39:EY41"/>
    <mergeCell ref="DH37:EH38"/>
    <mergeCell ref="DH26:EH26"/>
    <mergeCell ref="DH27:EH27"/>
    <mergeCell ref="EI26:EY26"/>
    <mergeCell ref="EI31:EY31"/>
    <mergeCell ref="EI32:EY32"/>
    <mergeCell ref="EI35:EY35"/>
    <mergeCell ref="EI33:EY34"/>
    <mergeCell ref="DH35:EH35"/>
    <mergeCell ref="DH32:EH32"/>
    <mergeCell ref="DH33:EH34"/>
    <mergeCell ref="DH30:EH30"/>
    <mergeCell ref="DH31:EH31"/>
    <mergeCell ref="DH7:EH7"/>
    <mergeCell ref="DH12:EH13"/>
    <mergeCell ref="DH22:EH22"/>
    <mergeCell ref="DH9:EH9"/>
    <mergeCell ref="CQ5:DG9"/>
    <mergeCell ref="CH10:CP10"/>
    <mergeCell ref="CH11:CP11"/>
    <mergeCell ref="CH19:CP20"/>
    <mergeCell ref="CQ19:DG20"/>
    <mergeCell ref="CQ10:DG10"/>
    <mergeCell ref="CQ16:DG16"/>
    <mergeCell ref="CH12:CP13"/>
    <mergeCell ref="CH16:CP16"/>
    <mergeCell ref="DH5:EH5"/>
    <mergeCell ref="DH10:EH10"/>
    <mergeCell ref="DH11:EH11"/>
    <mergeCell ref="DH6:EH6"/>
    <mergeCell ref="BL14:BT15"/>
    <mergeCell ref="BL12:BT13"/>
    <mergeCell ref="BL16:BT16"/>
    <mergeCell ref="BU16:CG16"/>
    <mergeCell ref="BU14:CG15"/>
    <mergeCell ref="BU18:CG18"/>
    <mergeCell ref="FO1:FO2"/>
    <mergeCell ref="FO9:FO10"/>
    <mergeCell ref="FO19:FO20"/>
    <mergeCell ref="B1:FJ1"/>
    <mergeCell ref="B2:FJ2"/>
    <mergeCell ref="CH4:EY4"/>
    <mergeCell ref="EI5:EY9"/>
    <mergeCell ref="EZ4:FK9"/>
    <mergeCell ref="A4:BK9"/>
    <mergeCell ref="BL4:BT9"/>
    <mergeCell ref="BU4:CG9"/>
    <mergeCell ref="CH5:CP9"/>
    <mergeCell ref="DH8:EH8"/>
    <mergeCell ref="B11:BK11"/>
    <mergeCell ref="B13:BK13"/>
    <mergeCell ref="A10:BK10"/>
    <mergeCell ref="BL10:BT10"/>
    <mergeCell ref="BL11:BT11"/>
  </mergeCells>
  <phoneticPr fontId="7" type="noConversion"/>
  <hyperlinks>
    <hyperlink ref="FO1:FO2" location="ПРОВЕРКА!B998" display="Количество ошибок в разделе 9"/>
  </hyperlinks>
  <pageMargins left="0.39370078740157483" right="0.31496062992125984" top="0.78740157480314965" bottom="0.31496062992125984" header="0.19685039370078741" footer="0.19685039370078741"/>
  <pageSetup paperSize="9" scale="9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O33"/>
  <sheetViews>
    <sheetView view="pageBreakPreview" zoomScaleNormal="100" workbookViewId="0">
      <selection activeCell="BZ18" sqref="BZ18:CH18"/>
    </sheetView>
  </sheetViews>
  <sheetFormatPr defaultColWidth="0.85546875" defaultRowHeight="12.75" x14ac:dyDescent="0.2"/>
  <cols>
    <col min="1" max="170" width="0.85546875" style="1"/>
    <col min="171" max="171" width="18.85546875" style="1" customWidth="1"/>
    <col min="172" max="16384" width="0.85546875" style="1"/>
  </cols>
  <sheetData>
    <row r="1" spans="1:171" ht="16.5" customHeight="1" x14ac:dyDescent="0.25">
      <c r="B1" s="253" t="s">
        <v>415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3"/>
      <c r="EN1" s="253"/>
      <c r="EO1" s="253"/>
      <c r="EP1" s="253"/>
      <c r="EQ1" s="253"/>
      <c r="ER1" s="253"/>
      <c r="ES1" s="253"/>
      <c r="ET1" s="253"/>
      <c r="EU1" s="253"/>
      <c r="EV1" s="253"/>
      <c r="EW1" s="253"/>
      <c r="EX1" s="253"/>
      <c r="EY1" s="253"/>
      <c r="EZ1" s="253"/>
      <c r="FA1" s="253"/>
      <c r="FB1" s="253"/>
      <c r="FC1" s="253"/>
      <c r="FD1" s="253"/>
      <c r="FE1" s="253"/>
      <c r="FF1" s="253"/>
      <c r="FG1" s="253"/>
      <c r="FH1" s="253"/>
      <c r="FI1" s="253"/>
      <c r="FJ1" s="253"/>
      <c r="FO1" s="227" t="s">
        <v>2427</v>
      </c>
    </row>
    <row r="2" spans="1:171" ht="15.75" customHeight="1" x14ac:dyDescent="0.25">
      <c r="B2" s="465" t="s">
        <v>216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  <c r="AQ2" s="465"/>
      <c r="AR2" s="465"/>
      <c r="AS2" s="465"/>
      <c r="AT2" s="465"/>
      <c r="AU2" s="465"/>
      <c r="AV2" s="465"/>
      <c r="AW2" s="465"/>
      <c r="AX2" s="465"/>
      <c r="AY2" s="465"/>
      <c r="AZ2" s="465"/>
      <c r="BA2" s="465"/>
      <c r="BB2" s="465"/>
      <c r="BC2" s="465"/>
      <c r="BD2" s="465"/>
      <c r="BE2" s="465"/>
      <c r="BF2" s="465"/>
      <c r="BG2" s="465"/>
      <c r="BH2" s="465"/>
      <c r="BI2" s="465"/>
      <c r="BJ2" s="465"/>
      <c r="BK2" s="465"/>
      <c r="BL2" s="465"/>
      <c r="BM2" s="465"/>
      <c r="BN2" s="465"/>
      <c r="BO2" s="465"/>
      <c r="BP2" s="465"/>
      <c r="BQ2" s="465"/>
      <c r="BR2" s="465"/>
      <c r="BS2" s="465"/>
      <c r="BT2" s="465"/>
      <c r="BU2" s="465"/>
      <c r="BV2" s="465"/>
      <c r="BW2" s="465"/>
      <c r="BX2" s="465"/>
      <c r="BY2" s="465"/>
      <c r="BZ2" s="465"/>
      <c r="CA2" s="465"/>
      <c r="CB2" s="465"/>
      <c r="CC2" s="465"/>
      <c r="CD2" s="465"/>
      <c r="CE2" s="465"/>
      <c r="CF2" s="465"/>
      <c r="CG2" s="465"/>
      <c r="CH2" s="465"/>
      <c r="CI2" s="465"/>
      <c r="CJ2" s="465"/>
      <c r="CK2" s="465"/>
      <c r="CL2" s="465"/>
      <c r="CM2" s="465"/>
      <c r="CN2" s="465"/>
      <c r="CO2" s="465"/>
      <c r="CP2" s="465"/>
      <c r="CQ2" s="465"/>
      <c r="CR2" s="465"/>
      <c r="CS2" s="465"/>
      <c r="CT2" s="465"/>
      <c r="CU2" s="465"/>
      <c r="CV2" s="465"/>
      <c r="CW2" s="465"/>
      <c r="CX2" s="465"/>
      <c r="CY2" s="465"/>
      <c r="CZ2" s="465"/>
      <c r="DA2" s="465"/>
      <c r="DB2" s="465"/>
      <c r="DC2" s="465"/>
      <c r="DD2" s="465"/>
      <c r="DE2" s="465"/>
      <c r="DF2" s="465"/>
      <c r="DG2" s="465"/>
      <c r="DH2" s="465"/>
      <c r="DI2" s="465"/>
      <c r="DJ2" s="465"/>
      <c r="DK2" s="465"/>
      <c r="DL2" s="465"/>
      <c r="DM2" s="465"/>
      <c r="DN2" s="465"/>
      <c r="DO2" s="465"/>
      <c r="DP2" s="465"/>
      <c r="DQ2" s="465"/>
      <c r="DR2" s="465"/>
      <c r="DS2" s="465"/>
      <c r="DT2" s="465"/>
      <c r="DU2" s="465"/>
      <c r="DV2" s="465"/>
      <c r="DW2" s="465"/>
      <c r="DX2" s="465"/>
      <c r="DY2" s="465"/>
      <c r="DZ2" s="465"/>
      <c r="EA2" s="465"/>
      <c r="EB2" s="465"/>
      <c r="EC2" s="465"/>
      <c r="ED2" s="465"/>
      <c r="EE2" s="465"/>
      <c r="EF2" s="465"/>
      <c r="EG2" s="465"/>
      <c r="EH2" s="465"/>
      <c r="EI2" s="465"/>
      <c r="EJ2" s="465"/>
      <c r="EK2" s="465"/>
      <c r="EL2" s="465"/>
      <c r="EM2" s="465"/>
      <c r="EN2" s="465"/>
      <c r="EO2" s="465"/>
      <c r="EP2" s="465"/>
      <c r="EQ2" s="465"/>
      <c r="ER2" s="465"/>
      <c r="ES2" s="465"/>
      <c r="ET2" s="465"/>
      <c r="EU2" s="465"/>
      <c r="EV2" s="465"/>
      <c r="EW2" s="465"/>
      <c r="EX2" s="465"/>
      <c r="EY2" s="465"/>
      <c r="EZ2" s="465"/>
      <c r="FA2" s="465"/>
      <c r="FB2" s="465"/>
      <c r="FC2" s="465"/>
      <c r="FD2" s="465"/>
      <c r="FE2" s="465"/>
      <c r="FF2" s="465"/>
      <c r="FG2" s="465"/>
      <c r="FH2" s="465"/>
      <c r="FI2" s="465"/>
      <c r="FJ2" s="465"/>
      <c r="FO2" s="227"/>
    </row>
    <row r="3" spans="1:171" ht="9" customHeight="1" x14ac:dyDescent="0.2"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DZ3" s="13"/>
      <c r="EK3" s="13"/>
      <c r="EL3" s="13"/>
      <c r="EM3" s="13"/>
      <c r="EN3" s="13"/>
      <c r="ES3" s="28"/>
      <c r="FO3" s="78"/>
    </row>
    <row r="4" spans="1:171" s="63" customFormat="1" ht="12.75" customHeight="1" x14ac:dyDescent="0.2">
      <c r="A4" s="466" t="s">
        <v>95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7"/>
      <c r="W4" s="467"/>
      <c r="X4" s="467"/>
      <c r="Y4" s="467"/>
      <c r="Z4" s="467"/>
      <c r="AA4" s="467"/>
      <c r="AB4" s="467"/>
      <c r="AC4" s="467"/>
      <c r="AD4" s="467"/>
      <c r="AE4" s="467"/>
      <c r="AF4" s="467"/>
      <c r="AG4" s="467"/>
      <c r="AH4" s="467"/>
      <c r="AI4" s="467"/>
      <c r="AJ4" s="467"/>
      <c r="AK4" s="467"/>
      <c r="AL4" s="467"/>
      <c r="AM4" s="467"/>
      <c r="AN4" s="467"/>
      <c r="AO4" s="467"/>
      <c r="AP4" s="467"/>
      <c r="AQ4" s="467"/>
      <c r="AR4" s="468"/>
      <c r="AS4" s="466" t="s">
        <v>46</v>
      </c>
      <c r="AT4" s="467"/>
      <c r="AU4" s="467"/>
      <c r="AV4" s="467"/>
      <c r="AW4" s="467"/>
      <c r="AX4" s="467"/>
      <c r="AY4" s="467"/>
      <c r="AZ4" s="468"/>
      <c r="BA4" s="505"/>
      <c r="BB4" s="506"/>
      <c r="BC4" s="506"/>
      <c r="BD4" s="506"/>
      <c r="BE4" s="506"/>
      <c r="BF4" s="506"/>
      <c r="BG4" s="506"/>
      <c r="BH4" s="506"/>
      <c r="BI4" s="506"/>
      <c r="BJ4" s="506"/>
      <c r="BK4" s="506"/>
      <c r="BL4" s="507"/>
      <c r="BM4" s="502" t="s">
        <v>441</v>
      </c>
      <c r="BN4" s="503"/>
      <c r="BO4" s="503"/>
      <c r="BP4" s="503"/>
      <c r="BQ4" s="503"/>
      <c r="BR4" s="503"/>
      <c r="BS4" s="503"/>
      <c r="BT4" s="503"/>
      <c r="BU4" s="503"/>
      <c r="BV4" s="503"/>
      <c r="BW4" s="503"/>
      <c r="BX4" s="503"/>
      <c r="BY4" s="503"/>
      <c r="BZ4" s="503"/>
      <c r="CA4" s="503"/>
      <c r="CB4" s="503"/>
      <c r="CC4" s="503"/>
      <c r="CD4" s="503"/>
      <c r="CE4" s="503"/>
      <c r="CF4" s="503"/>
      <c r="CG4" s="503"/>
      <c r="CH4" s="503"/>
      <c r="CI4" s="503"/>
      <c r="CJ4" s="503"/>
      <c r="CK4" s="503"/>
      <c r="CL4" s="503"/>
      <c r="CM4" s="503"/>
      <c r="CN4" s="503"/>
      <c r="CO4" s="503"/>
      <c r="CP4" s="503"/>
      <c r="CQ4" s="503"/>
      <c r="CR4" s="503"/>
      <c r="CS4" s="503"/>
      <c r="CT4" s="503"/>
      <c r="CU4" s="503"/>
      <c r="CV4" s="503"/>
      <c r="CW4" s="503"/>
      <c r="CX4" s="503"/>
      <c r="CY4" s="503"/>
      <c r="CZ4" s="503"/>
      <c r="DA4" s="503"/>
      <c r="DB4" s="503"/>
      <c r="DC4" s="503"/>
      <c r="DD4" s="503"/>
      <c r="DE4" s="503"/>
      <c r="DF4" s="503"/>
      <c r="DG4" s="503"/>
      <c r="DH4" s="503"/>
      <c r="DI4" s="503"/>
      <c r="DJ4" s="503"/>
      <c r="DK4" s="503"/>
      <c r="DL4" s="503"/>
      <c r="DM4" s="503"/>
      <c r="DN4" s="503"/>
      <c r="DO4" s="503"/>
      <c r="DP4" s="503"/>
      <c r="DQ4" s="503"/>
      <c r="DR4" s="503"/>
      <c r="DS4" s="503"/>
      <c r="DT4" s="503"/>
      <c r="DU4" s="503"/>
      <c r="DV4" s="503"/>
      <c r="DW4" s="503"/>
      <c r="DX4" s="503"/>
      <c r="DY4" s="503"/>
      <c r="DZ4" s="503"/>
      <c r="EA4" s="503"/>
      <c r="EB4" s="503"/>
      <c r="EC4" s="503"/>
      <c r="ED4" s="503"/>
      <c r="EE4" s="503"/>
      <c r="EF4" s="503"/>
      <c r="EG4" s="503"/>
      <c r="EH4" s="503"/>
      <c r="EI4" s="503"/>
      <c r="EJ4" s="503"/>
      <c r="EK4" s="503"/>
      <c r="EL4" s="503"/>
      <c r="EM4" s="503"/>
      <c r="EN4" s="503"/>
      <c r="EO4" s="503"/>
      <c r="EP4" s="503"/>
      <c r="EQ4" s="503"/>
      <c r="ER4" s="503"/>
      <c r="ES4" s="503"/>
      <c r="ET4" s="503"/>
      <c r="EU4" s="503"/>
      <c r="EV4" s="503"/>
      <c r="EW4" s="503"/>
      <c r="EX4" s="503"/>
      <c r="EY4" s="503"/>
      <c r="EZ4" s="503"/>
      <c r="FA4" s="503"/>
      <c r="FB4" s="503"/>
      <c r="FC4" s="503"/>
      <c r="FD4" s="503"/>
      <c r="FE4" s="503"/>
      <c r="FF4" s="503"/>
      <c r="FG4" s="503"/>
      <c r="FH4" s="503"/>
      <c r="FI4" s="503"/>
      <c r="FJ4" s="503"/>
      <c r="FK4" s="504"/>
      <c r="FO4" s="137">
        <f>ПРОВЕРКА!B1147</f>
        <v>0</v>
      </c>
    </row>
    <row r="5" spans="1:171" ht="27" customHeight="1" x14ac:dyDescent="0.2">
      <c r="A5" s="469"/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470"/>
      <c r="AK5" s="470"/>
      <c r="AL5" s="470"/>
      <c r="AM5" s="470"/>
      <c r="AN5" s="470"/>
      <c r="AO5" s="470"/>
      <c r="AP5" s="470"/>
      <c r="AQ5" s="470"/>
      <c r="AR5" s="471"/>
      <c r="AS5" s="469"/>
      <c r="AT5" s="470"/>
      <c r="AU5" s="470"/>
      <c r="AV5" s="470"/>
      <c r="AW5" s="470"/>
      <c r="AX5" s="470"/>
      <c r="AY5" s="470"/>
      <c r="AZ5" s="471"/>
      <c r="BA5" s="487" t="s">
        <v>49</v>
      </c>
      <c r="BB5" s="488"/>
      <c r="BC5" s="488"/>
      <c r="BD5" s="488"/>
      <c r="BE5" s="488"/>
      <c r="BF5" s="488"/>
      <c r="BG5" s="488"/>
      <c r="BH5" s="488"/>
      <c r="BI5" s="488"/>
      <c r="BJ5" s="488"/>
      <c r="BK5" s="488"/>
      <c r="BL5" s="489"/>
      <c r="BM5" s="228" t="s">
        <v>112</v>
      </c>
      <c r="BN5" s="229"/>
      <c r="BO5" s="229"/>
      <c r="BP5" s="229"/>
      <c r="BQ5" s="229"/>
      <c r="BR5" s="229"/>
      <c r="BS5" s="229"/>
      <c r="BT5" s="229"/>
      <c r="BU5" s="229"/>
      <c r="BV5" s="229"/>
      <c r="BW5" s="229"/>
      <c r="BX5" s="229"/>
      <c r="BY5" s="230"/>
      <c r="BZ5" s="244" t="s">
        <v>62</v>
      </c>
      <c r="CA5" s="245"/>
      <c r="CB5" s="245"/>
      <c r="CC5" s="245"/>
      <c r="CD5" s="245"/>
      <c r="CE5" s="245"/>
      <c r="CF5" s="245"/>
      <c r="CG5" s="245"/>
      <c r="CH5" s="246"/>
      <c r="CI5" s="244" t="s">
        <v>131</v>
      </c>
      <c r="CJ5" s="245"/>
      <c r="CK5" s="245"/>
      <c r="CL5" s="245"/>
      <c r="CM5" s="245"/>
      <c r="CN5" s="245"/>
      <c r="CO5" s="245"/>
      <c r="CP5" s="245"/>
      <c r="CQ5" s="246"/>
      <c r="CR5" s="244" t="s">
        <v>132</v>
      </c>
      <c r="CS5" s="245"/>
      <c r="CT5" s="245"/>
      <c r="CU5" s="245"/>
      <c r="CV5" s="245"/>
      <c r="CW5" s="245"/>
      <c r="CX5" s="245"/>
      <c r="CY5" s="245"/>
      <c r="CZ5" s="246"/>
      <c r="DA5" s="244" t="s">
        <v>111</v>
      </c>
      <c r="DB5" s="245"/>
      <c r="DC5" s="245"/>
      <c r="DD5" s="245"/>
      <c r="DE5" s="245"/>
      <c r="DF5" s="245"/>
      <c r="DG5" s="245"/>
      <c r="DH5" s="245"/>
      <c r="DI5" s="246"/>
      <c r="DJ5" s="244" t="s">
        <v>114</v>
      </c>
      <c r="DK5" s="245"/>
      <c r="DL5" s="245"/>
      <c r="DM5" s="245"/>
      <c r="DN5" s="245"/>
      <c r="DO5" s="245"/>
      <c r="DP5" s="245"/>
      <c r="DQ5" s="245"/>
      <c r="DR5" s="246"/>
      <c r="DS5" s="244" t="s">
        <v>63</v>
      </c>
      <c r="DT5" s="245"/>
      <c r="DU5" s="245"/>
      <c r="DV5" s="245"/>
      <c r="DW5" s="245"/>
      <c r="DX5" s="245"/>
      <c r="DY5" s="245"/>
      <c r="DZ5" s="245"/>
      <c r="EA5" s="246"/>
      <c r="EB5" s="244" t="s">
        <v>64</v>
      </c>
      <c r="EC5" s="245"/>
      <c r="ED5" s="245"/>
      <c r="EE5" s="245"/>
      <c r="EF5" s="245"/>
      <c r="EG5" s="245"/>
      <c r="EH5" s="245"/>
      <c r="EI5" s="245"/>
      <c r="EJ5" s="245"/>
      <c r="EK5" s="245"/>
      <c r="EL5" s="245"/>
      <c r="EM5" s="246"/>
      <c r="EN5" s="244" t="s">
        <v>133</v>
      </c>
      <c r="EO5" s="245"/>
      <c r="EP5" s="245"/>
      <c r="EQ5" s="245"/>
      <c r="ER5" s="245"/>
      <c r="ES5" s="245"/>
      <c r="ET5" s="245"/>
      <c r="EU5" s="245"/>
      <c r="EV5" s="245"/>
      <c r="EW5" s="245"/>
      <c r="EX5" s="245"/>
      <c r="EY5" s="246"/>
      <c r="EZ5" s="228" t="s">
        <v>198</v>
      </c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30"/>
    </row>
    <row r="6" spans="1:171" s="49" customFormat="1" ht="13.5" customHeight="1" x14ac:dyDescent="0.2">
      <c r="A6" s="472" t="s">
        <v>53</v>
      </c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73"/>
      <c r="AB6" s="473"/>
      <c r="AC6" s="473"/>
      <c r="AD6" s="473"/>
      <c r="AE6" s="473"/>
      <c r="AF6" s="473"/>
      <c r="AG6" s="473"/>
      <c r="AH6" s="473"/>
      <c r="AI6" s="473"/>
      <c r="AJ6" s="473"/>
      <c r="AK6" s="473"/>
      <c r="AL6" s="473"/>
      <c r="AM6" s="473"/>
      <c r="AN6" s="473"/>
      <c r="AO6" s="473"/>
      <c r="AP6" s="473"/>
      <c r="AQ6" s="473"/>
      <c r="AR6" s="474"/>
      <c r="AS6" s="501" t="s">
        <v>52</v>
      </c>
      <c r="AT6" s="501"/>
      <c r="AU6" s="501"/>
      <c r="AV6" s="501"/>
      <c r="AW6" s="501"/>
      <c r="AX6" s="501"/>
      <c r="AY6" s="501"/>
      <c r="AZ6" s="501"/>
      <c r="BA6" s="231">
        <v>3</v>
      </c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3"/>
      <c r="BM6" s="472">
        <v>4</v>
      </c>
      <c r="BN6" s="473"/>
      <c r="BO6" s="473"/>
      <c r="BP6" s="473"/>
      <c r="BQ6" s="473"/>
      <c r="BR6" s="473"/>
      <c r="BS6" s="473"/>
      <c r="BT6" s="473"/>
      <c r="BU6" s="473"/>
      <c r="BV6" s="473"/>
      <c r="BW6" s="473"/>
      <c r="BX6" s="473"/>
      <c r="BY6" s="474"/>
      <c r="BZ6" s="472">
        <v>5</v>
      </c>
      <c r="CA6" s="473"/>
      <c r="CB6" s="473"/>
      <c r="CC6" s="473"/>
      <c r="CD6" s="473"/>
      <c r="CE6" s="473"/>
      <c r="CF6" s="473"/>
      <c r="CG6" s="473"/>
      <c r="CH6" s="474"/>
      <c r="CI6" s="472">
        <v>6</v>
      </c>
      <c r="CJ6" s="473"/>
      <c r="CK6" s="473"/>
      <c r="CL6" s="473"/>
      <c r="CM6" s="473"/>
      <c r="CN6" s="473"/>
      <c r="CO6" s="473"/>
      <c r="CP6" s="473"/>
      <c r="CQ6" s="474"/>
      <c r="CR6" s="472">
        <v>7</v>
      </c>
      <c r="CS6" s="473"/>
      <c r="CT6" s="473"/>
      <c r="CU6" s="473"/>
      <c r="CV6" s="473"/>
      <c r="CW6" s="473"/>
      <c r="CX6" s="473"/>
      <c r="CY6" s="473"/>
      <c r="CZ6" s="474"/>
      <c r="DA6" s="472">
        <v>8</v>
      </c>
      <c r="DB6" s="473"/>
      <c r="DC6" s="473"/>
      <c r="DD6" s="473"/>
      <c r="DE6" s="473"/>
      <c r="DF6" s="473"/>
      <c r="DG6" s="473"/>
      <c r="DH6" s="473"/>
      <c r="DI6" s="474"/>
      <c r="DJ6" s="472">
        <v>9</v>
      </c>
      <c r="DK6" s="473"/>
      <c r="DL6" s="473"/>
      <c r="DM6" s="473"/>
      <c r="DN6" s="473"/>
      <c r="DO6" s="473"/>
      <c r="DP6" s="473"/>
      <c r="DQ6" s="473"/>
      <c r="DR6" s="474"/>
      <c r="DS6" s="472">
        <v>10</v>
      </c>
      <c r="DT6" s="473"/>
      <c r="DU6" s="473"/>
      <c r="DV6" s="473"/>
      <c r="DW6" s="473"/>
      <c r="DX6" s="473"/>
      <c r="DY6" s="473"/>
      <c r="DZ6" s="473"/>
      <c r="EA6" s="474"/>
      <c r="EB6" s="472">
        <v>11</v>
      </c>
      <c r="EC6" s="473"/>
      <c r="ED6" s="473"/>
      <c r="EE6" s="473"/>
      <c r="EF6" s="473"/>
      <c r="EG6" s="473"/>
      <c r="EH6" s="473"/>
      <c r="EI6" s="473"/>
      <c r="EJ6" s="473"/>
      <c r="EK6" s="473"/>
      <c r="EL6" s="473"/>
      <c r="EM6" s="474"/>
      <c r="EN6" s="472">
        <v>12</v>
      </c>
      <c r="EO6" s="473"/>
      <c r="EP6" s="473"/>
      <c r="EQ6" s="473"/>
      <c r="ER6" s="473"/>
      <c r="ES6" s="473"/>
      <c r="ET6" s="473"/>
      <c r="EU6" s="473"/>
      <c r="EV6" s="473"/>
      <c r="EW6" s="473"/>
      <c r="EX6" s="473"/>
      <c r="EY6" s="474"/>
      <c r="EZ6" s="472">
        <v>13</v>
      </c>
      <c r="FA6" s="473"/>
      <c r="FB6" s="473"/>
      <c r="FC6" s="473"/>
      <c r="FD6" s="473"/>
      <c r="FE6" s="473"/>
      <c r="FF6" s="473"/>
      <c r="FG6" s="473"/>
      <c r="FH6" s="473"/>
      <c r="FI6" s="473"/>
      <c r="FJ6" s="473"/>
      <c r="FK6" s="474"/>
      <c r="FO6" s="1"/>
    </row>
    <row r="7" spans="1:171" s="13" customFormat="1" ht="25.5" customHeight="1" x14ac:dyDescent="0.2">
      <c r="A7" s="88"/>
      <c r="B7" s="508" t="s">
        <v>416</v>
      </c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8"/>
      <c r="U7" s="508"/>
      <c r="V7" s="508"/>
      <c r="W7" s="508"/>
      <c r="X7" s="508"/>
      <c r="Y7" s="508"/>
      <c r="Z7" s="508"/>
      <c r="AA7" s="508"/>
      <c r="AB7" s="508"/>
      <c r="AC7" s="508"/>
      <c r="AD7" s="508"/>
      <c r="AE7" s="508"/>
      <c r="AF7" s="508"/>
      <c r="AG7" s="508"/>
      <c r="AH7" s="508"/>
      <c r="AI7" s="508"/>
      <c r="AJ7" s="508"/>
      <c r="AK7" s="508"/>
      <c r="AL7" s="508"/>
      <c r="AM7" s="508"/>
      <c r="AN7" s="508"/>
      <c r="AO7" s="508"/>
      <c r="AP7" s="508"/>
      <c r="AQ7" s="508"/>
      <c r="AR7" s="509"/>
      <c r="AS7" s="283" t="s">
        <v>417</v>
      </c>
      <c r="AT7" s="284"/>
      <c r="AU7" s="284"/>
      <c r="AV7" s="284"/>
      <c r="AW7" s="284"/>
      <c r="AX7" s="284"/>
      <c r="AY7" s="284"/>
      <c r="AZ7" s="285"/>
      <c r="BA7" s="490">
        <v>35</v>
      </c>
      <c r="BB7" s="491"/>
      <c r="BC7" s="491"/>
      <c r="BD7" s="491"/>
      <c r="BE7" s="491"/>
      <c r="BF7" s="491"/>
      <c r="BG7" s="491"/>
      <c r="BH7" s="491"/>
      <c r="BI7" s="491"/>
      <c r="BJ7" s="491"/>
      <c r="BK7" s="491"/>
      <c r="BL7" s="492"/>
      <c r="BM7" s="382">
        <v>0</v>
      </c>
      <c r="BN7" s="383"/>
      <c r="BO7" s="383"/>
      <c r="BP7" s="383"/>
      <c r="BQ7" s="383"/>
      <c r="BR7" s="383"/>
      <c r="BS7" s="383"/>
      <c r="BT7" s="383"/>
      <c r="BU7" s="383"/>
      <c r="BV7" s="383"/>
      <c r="BW7" s="383"/>
      <c r="BX7" s="383"/>
      <c r="BY7" s="384"/>
      <c r="BZ7" s="382">
        <v>3</v>
      </c>
      <c r="CA7" s="383"/>
      <c r="CB7" s="383"/>
      <c r="CC7" s="383"/>
      <c r="CD7" s="383"/>
      <c r="CE7" s="383"/>
      <c r="CF7" s="383"/>
      <c r="CG7" s="383"/>
      <c r="CH7" s="384"/>
      <c r="CI7" s="382">
        <v>2</v>
      </c>
      <c r="CJ7" s="383"/>
      <c r="CK7" s="383"/>
      <c r="CL7" s="383"/>
      <c r="CM7" s="383"/>
      <c r="CN7" s="383"/>
      <c r="CO7" s="383"/>
      <c r="CP7" s="383"/>
      <c r="CQ7" s="384"/>
      <c r="CR7" s="382">
        <v>3</v>
      </c>
      <c r="CS7" s="383"/>
      <c r="CT7" s="383"/>
      <c r="CU7" s="383"/>
      <c r="CV7" s="383"/>
      <c r="CW7" s="383"/>
      <c r="CX7" s="383"/>
      <c r="CY7" s="383"/>
      <c r="CZ7" s="384"/>
      <c r="DA7" s="382">
        <v>11</v>
      </c>
      <c r="DB7" s="383"/>
      <c r="DC7" s="383"/>
      <c r="DD7" s="383"/>
      <c r="DE7" s="383"/>
      <c r="DF7" s="383"/>
      <c r="DG7" s="383"/>
      <c r="DH7" s="383"/>
      <c r="DI7" s="384"/>
      <c r="DJ7" s="382">
        <v>7</v>
      </c>
      <c r="DK7" s="383"/>
      <c r="DL7" s="383"/>
      <c r="DM7" s="383"/>
      <c r="DN7" s="383"/>
      <c r="DO7" s="383"/>
      <c r="DP7" s="383"/>
      <c r="DQ7" s="383"/>
      <c r="DR7" s="384"/>
      <c r="DS7" s="382">
        <v>7</v>
      </c>
      <c r="DT7" s="383"/>
      <c r="DU7" s="383"/>
      <c r="DV7" s="383"/>
      <c r="DW7" s="383"/>
      <c r="DX7" s="383"/>
      <c r="DY7" s="383"/>
      <c r="DZ7" s="383"/>
      <c r="EA7" s="384"/>
      <c r="EB7" s="382">
        <v>1</v>
      </c>
      <c r="EC7" s="383"/>
      <c r="ED7" s="383"/>
      <c r="EE7" s="383"/>
      <c r="EF7" s="383"/>
      <c r="EG7" s="383"/>
      <c r="EH7" s="383"/>
      <c r="EI7" s="383"/>
      <c r="EJ7" s="383"/>
      <c r="EK7" s="383"/>
      <c r="EL7" s="383"/>
      <c r="EM7" s="384"/>
      <c r="EN7" s="382">
        <v>1</v>
      </c>
      <c r="EO7" s="383"/>
      <c r="EP7" s="383"/>
      <c r="EQ7" s="383"/>
      <c r="ER7" s="383"/>
      <c r="ES7" s="383"/>
      <c r="ET7" s="383"/>
      <c r="EU7" s="383"/>
      <c r="EV7" s="383"/>
      <c r="EW7" s="383"/>
      <c r="EX7" s="383"/>
      <c r="EY7" s="384"/>
      <c r="EZ7" s="382"/>
      <c r="FA7" s="383"/>
      <c r="FB7" s="383"/>
      <c r="FC7" s="383"/>
      <c r="FD7" s="383"/>
      <c r="FE7" s="383"/>
      <c r="FF7" s="383"/>
      <c r="FG7" s="383"/>
      <c r="FH7" s="383"/>
      <c r="FI7" s="383"/>
      <c r="FJ7" s="383"/>
      <c r="FK7" s="384"/>
      <c r="FO7" s="1"/>
    </row>
    <row r="8" spans="1:171" s="13" customFormat="1" ht="12.75" customHeight="1" x14ac:dyDescent="0.2">
      <c r="A8" s="14"/>
      <c r="B8" s="495" t="s">
        <v>50</v>
      </c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5"/>
      <c r="U8" s="495"/>
      <c r="V8" s="495"/>
      <c r="W8" s="495"/>
      <c r="X8" s="495"/>
      <c r="Y8" s="495"/>
      <c r="Z8" s="495"/>
      <c r="AA8" s="495"/>
      <c r="AB8" s="495"/>
      <c r="AC8" s="495"/>
      <c r="AD8" s="495"/>
      <c r="AE8" s="495"/>
      <c r="AF8" s="495"/>
      <c r="AG8" s="495"/>
      <c r="AH8" s="495"/>
      <c r="AI8" s="495"/>
      <c r="AJ8" s="495"/>
      <c r="AK8" s="495"/>
      <c r="AL8" s="495"/>
      <c r="AM8" s="495"/>
      <c r="AN8" s="495"/>
      <c r="AO8" s="495"/>
      <c r="AP8" s="495"/>
      <c r="AQ8" s="495"/>
      <c r="AR8" s="496"/>
      <c r="AS8" s="283" t="s">
        <v>418</v>
      </c>
      <c r="AT8" s="284"/>
      <c r="AU8" s="284"/>
      <c r="AV8" s="284"/>
      <c r="AW8" s="284"/>
      <c r="AX8" s="284"/>
      <c r="AY8" s="284"/>
      <c r="AZ8" s="285"/>
      <c r="BA8" s="477">
        <v>1</v>
      </c>
      <c r="BB8" s="478"/>
      <c r="BC8" s="478"/>
      <c r="BD8" s="478"/>
      <c r="BE8" s="478"/>
      <c r="BF8" s="478"/>
      <c r="BG8" s="478"/>
      <c r="BH8" s="478"/>
      <c r="BI8" s="478"/>
      <c r="BJ8" s="478"/>
      <c r="BK8" s="478"/>
      <c r="BL8" s="479"/>
      <c r="BM8" s="385"/>
      <c r="BN8" s="386"/>
      <c r="BO8" s="386"/>
      <c r="BP8" s="386"/>
      <c r="BQ8" s="386"/>
      <c r="BR8" s="386"/>
      <c r="BS8" s="386"/>
      <c r="BT8" s="386"/>
      <c r="BU8" s="386"/>
      <c r="BV8" s="386"/>
      <c r="BW8" s="386"/>
      <c r="BX8" s="386"/>
      <c r="BY8" s="387"/>
      <c r="BZ8" s="385"/>
      <c r="CA8" s="386"/>
      <c r="CB8" s="386"/>
      <c r="CC8" s="386"/>
      <c r="CD8" s="386"/>
      <c r="CE8" s="386"/>
      <c r="CF8" s="386"/>
      <c r="CG8" s="386"/>
      <c r="CH8" s="387"/>
      <c r="CI8" s="385"/>
      <c r="CJ8" s="386"/>
      <c r="CK8" s="386"/>
      <c r="CL8" s="386"/>
      <c r="CM8" s="386"/>
      <c r="CN8" s="386"/>
      <c r="CO8" s="386"/>
      <c r="CP8" s="386"/>
      <c r="CQ8" s="387"/>
      <c r="CR8" s="385"/>
      <c r="CS8" s="386"/>
      <c r="CT8" s="386"/>
      <c r="CU8" s="386"/>
      <c r="CV8" s="386"/>
      <c r="CW8" s="386"/>
      <c r="CX8" s="386"/>
      <c r="CY8" s="386"/>
      <c r="CZ8" s="387"/>
      <c r="DA8" s="385">
        <v>1</v>
      </c>
      <c r="DB8" s="386"/>
      <c r="DC8" s="386"/>
      <c r="DD8" s="386"/>
      <c r="DE8" s="386"/>
      <c r="DF8" s="386"/>
      <c r="DG8" s="386"/>
      <c r="DH8" s="386"/>
      <c r="DI8" s="387"/>
      <c r="DJ8" s="385"/>
      <c r="DK8" s="386"/>
      <c r="DL8" s="386"/>
      <c r="DM8" s="386"/>
      <c r="DN8" s="386"/>
      <c r="DO8" s="386"/>
      <c r="DP8" s="386"/>
      <c r="DQ8" s="386"/>
      <c r="DR8" s="387"/>
      <c r="DS8" s="385"/>
      <c r="DT8" s="386"/>
      <c r="DU8" s="386"/>
      <c r="DV8" s="386"/>
      <c r="DW8" s="386"/>
      <c r="DX8" s="386"/>
      <c r="DY8" s="386"/>
      <c r="DZ8" s="386"/>
      <c r="EA8" s="387"/>
      <c r="EB8" s="385"/>
      <c r="EC8" s="386"/>
      <c r="ED8" s="386"/>
      <c r="EE8" s="386"/>
      <c r="EF8" s="386"/>
      <c r="EG8" s="386"/>
      <c r="EH8" s="386"/>
      <c r="EI8" s="386"/>
      <c r="EJ8" s="386"/>
      <c r="EK8" s="386"/>
      <c r="EL8" s="386"/>
      <c r="EM8" s="387"/>
      <c r="EN8" s="385"/>
      <c r="EO8" s="386"/>
      <c r="EP8" s="386"/>
      <c r="EQ8" s="386"/>
      <c r="ER8" s="386"/>
      <c r="ES8" s="386"/>
      <c r="ET8" s="386"/>
      <c r="EU8" s="386"/>
      <c r="EV8" s="386"/>
      <c r="EW8" s="386"/>
      <c r="EX8" s="386"/>
      <c r="EY8" s="387"/>
      <c r="EZ8" s="385"/>
      <c r="FA8" s="386"/>
      <c r="FB8" s="386"/>
      <c r="FC8" s="386"/>
      <c r="FD8" s="386"/>
      <c r="FE8" s="386"/>
      <c r="FF8" s="386"/>
      <c r="FG8" s="386"/>
      <c r="FH8" s="386"/>
      <c r="FI8" s="386"/>
      <c r="FJ8" s="386"/>
      <c r="FK8" s="387"/>
      <c r="FO8" s="1"/>
    </row>
    <row r="9" spans="1:171" ht="12.75" customHeight="1" x14ac:dyDescent="0.2">
      <c r="A9" s="17"/>
      <c r="B9" s="475" t="s">
        <v>407</v>
      </c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  <c r="Y9" s="475"/>
      <c r="Z9" s="475"/>
      <c r="AA9" s="475"/>
      <c r="AB9" s="475"/>
      <c r="AC9" s="475"/>
      <c r="AD9" s="475"/>
      <c r="AE9" s="475"/>
      <c r="AF9" s="475"/>
      <c r="AG9" s="475"/>
      <c r="AH9" s="475"/>
      <c r="AI9" s="475"/>
      <c r="AJ9" s="475"/>
      <c r="AK9" s="475"/>
      <c r="AL9" s="475"/>
      <c r="AM9" s="475"/>
      <c r="AN9" s="475"/>
      <c r="AO9" s="475"/>
      <c r="AP9" s="475"/>
      <c r="AQ9" s="475"/>
      <c r="AR9" s="476"/>
      <c r="AS9" s="286"/>
      <c r="AT9" s="287"/>
      <c r="AU9" s="287"/>
      <c r="AV9" s="287"/>
      <c r="AW9" s="287"/>
      <c r="AX9" s="287"/>
      <c r="AY9" s="287"/>
      <c r="AZ9" s="288"/>
      <c r="BA9" s="480"/>
      <c r="BB9" s="481"/>
      <c r="BC9" s="481"/>
      <c r="BD9" s="481"/>
      <c r="BE9" s="481"/>
      <c r="BF9" s="481"/>
      <c r="BG9" s="481"/>
      <c r="BH9" s="481"/>
      <c r="BI9" s="481"/>
      <c r="BJ9" s="481"/>
      <c r="BK9" s="481"/>
      <c r="BL9" s="482"/>
      <c r="BM9" s="388"/>
      <c r="BN9" s="389"/>
      <c r="BO9" s="389"/>
      <c r="BP9" s="389"/>
      <c r="BQ9" s="389"/>
      <c r="BR9" s="389"/>
      <c r="BS9" s="389"/>
      <c r="BT9" s="389"/>
      <c r="BU9" s="389"/>
      <c r="BV9" s="389"/>
      <c r="BW9" s="389"/>
      <c r="BX9" s="389"/>
      <c r="BY9" s="390"/>
      <c r="BZ9" s="388"/>
      <c r="CA9" s="389"/>
      <c r="CB9" s="389"/>
      <c r="CC9" s="389"/>
      <c r="CD9" s="389"/>
      <c r="CE9" s="389"/>
      <c r="CF9" s="389"/>
      <c r="CG9" s="389"/>
      <c r="CH9" s="390"/>
      <c r="CI9" s="388"/>
      <c r="CJ9" s="389"/>
      <c r="CK9" s="389"/>
      <c r="CL9" s="389"/>
      <c r="CM9" s="389"/>
      <c r="CN9" s="389"/>
      <c r="CO9" s="389"/>
      <c r="CP9" s="389"/>
      <c r="CQ9" s="390"/>
      <c r="CR9" s="388"/>
      <c r="CS9" s="389"/>
      <c r="CT9" s="389"/>
      <c r="CU9" s="389"/>
      <c r="CV9" s="389"/>
      <c r="CW9" s="389"/>
      <c r="CX9" s="389"/>
      <c r="CY9" s="389"/>
      <c r="CZ9" s="390"/>
      <c r="DA9" s="388"/>
      <c r="DB9" s="389"/>
      <c r="DC9" s="389"/>
      <c r="DD9" s="389"/>
      <c r="DE9" s="389"/>
      <c r="DF9" s="389"/>
      <c r="DG9" s="389"/>
      <c r="DH9" s="389"/>
      <c r="DI9" s="390"/>
      <c r="DJ9" s="388"/>
      <c r="DK9" s="389"/>
      <c r="DL9" s="389"/>
      <c r="DM9" s="389"/>
      <c r="DN9" s="389"/>
      <c r="DO9" s="389"/>
      <c r="DP9" s="389"/>
      <c r="DQ9" s="389"/>
      <c r="DR9" s="390"/>
      <c r="DS9" s="388"/>
      <c r="DT9" s="389"/>
      <c r="DU9" s="389"/>
      <c r="DV9" s="389"/>
      <c r="DW9" s="389"/>
      <c r="DX9" s="389"/>
      <c r="DY9" s="389"/>
      <c r="DZ9" s="389"/>
      <c r="EA9" s="390"/>
      <c r="EB9" s="388"/>
      <c r="EC9" s="389"/>
      <c r="ED9" s="389"/>
      <c r="EE9" s="389"/>
      <c r="EF9" s="389"/>
      <c r="EG9" s="389"/>
      <c r="EH9" s="389"/>
      <c r="EI9" s="389"/>
      <c r="EJ9" s="389"/>
      <c r="EK9" s="389"/>
      <c r="EL9" s="389"/>
      <c r="EM9" s="390"/>
      <c r="EN9" s="388"/>
      <c r="EO9" s="389"/>
      <c r="EP9" s="389"/>
      <c r="EQ9" s="389"/>
      <c r="ER9" s="389"/>
      <c r="ES9" s="389"/>
      <c r="ET9" s="389"/>
      <c r="EU9" s="389"/>
      <c r="EV9" s="389"/>
      <c r="EW9" s="389"/>
      <c r="EX9" s="389"/>
      <c r="EY9" s="390"/>
      <c r="EZ9" s="388"/>
      <c r="FA9" s="389"/>
      <c r="FB9" s="389"/>
      <c r="FC9" s="389"/>
      <c r="FD9" s="389"/>
      <c r="FE9" s="389"/>
      <c r="FF9" s="389"/>
      <c r="FG9" s="389"/>
      <c r="FH9" s="389"/>
      <c r="FI9" s="389"/>
      <c r="FJ9" s="389"/>
      <c r="FK9" s="390"/>
      <c r="FO9" s="227"/>
    </row>
    <row r="10" spans="1:171" s="13" customFormat="1" ht="12.75" customHeight="1" x14ac:dyDescent="0.2">
      <c r="A10" s="19"/>
      <c r="B10" s="483" t="s">
        <v>83</v>
      </c>
      <c r="C10" s="483"/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3"/>
      <c r="AA10" s="483"/>
      <c r="AB10" s="483"/>
      <c r="AC10" s="483"/>
      <c r="AD10" s="483"/>
      <c r="AE10" s="483"/>
      <c r="AF10" s="483"/>
      <c r="AG10" s="483"/>
      <c r="AH10" s="483"/>
      <c r="AI10" s="483"/>
      <c r="AJ10" s="483"/>
      <c r="AK10" s="483"/>
      <c r="AL10" s="483"/>
      <c r="AM10" s="483"/>
      <c r="AN10" s="483"/>
      <c r="AO10" s="483"/>
      <c r="AP10" s="483"/>
      <c r="AQ10" s="483"/>
      <c r="AR10" s="484"/>
      <c r="AS10" s="283" t="s">
        <v>419</v>
      </c>
      <c r="AT10" s="284"/>
      <c r="AU10" s="284"/>
      <c r="AV10" s="284"/>
      <c r="AW10" s="284"/>
      <c r="AX10" s="284"/>
      <c r="AY10" s="284"/>
      <c r="AZ10" s="285"/>
      <c r="BA10" s="477">
        <v>1</v>
      </c>
      <c r="BB10" s="478"/>
      <c r="BC10" s="478"/>
      <c r="BD10" s="478"/>
      <c r="BE10" s="478"/>
      <c r="BF10" s="478"/>
      <c r="BG10" s="478"/>
      <c r="BH10" s="478"/>
      <c r="BI10" s="478"/>
      <c r="BJ10" s="478"/>
      <c r="BK10" s="478"/>
      <c r="BL10" s="479"/>
      <c r="BM10" s="385"/>
      <c r="BN10" s="386"/>
      <c r="BO10" s="386"/>
      <c r="BP10" s="386"/>
      <c r="BQ10" s="386"/>
      <c r="BR10" s="386"/>
      <c r="BS10" s="386"/>
      <c r="BT10" s="386"/>
      <c r="BU10" s="386"/>
      <c r="BV10" s="386"/>
      <c r="BW10" s="386"/>
      <c r="BX10" s="386"/>
      <c r="BY10" s="387"/>
      <c r="BZ10" s="385"/>
      <c r="CA10" s="386"/>
      <c r="CB10" s="386"/>
      <c r="CC10" s="386"/>
      <c r="CD10" s="386"/>
      <c r="CE10" s="386"/>
      <c r="CF10" s="386"/>
      <c r="CG10" s="386"/>
      <c r="CH10" s="387"/>
      <c r="CI10" s="385"/>
      <c r="CJ10" s="386"/>
      <c r="CK10" s="386"/>
      <c r="CL10" s="386"/>
      <c r="CM10" s="386"/>
      <c r="CN10" s="386"/>
      <c r="CO10" s="386"/>
      <c r="CP10" s="386"/>
      <c r="CQ10" s="387"/>
      <c r="CR10" s="385"/>
      <c r="CS10" s="386"/>
      <c r="CT10" s="386"/>
      <c r="CU10" s="386"/>
      <c r="CV10" s="386"/>
      <c r="CW10" s="386"/>
      <c r="CX10" s="386"/>
      <c r="CY10" s="386"/>
      <c r="CZ10" s="387"/>
      <c r="DA10" s="385">
        <v>1</v>
      </c>
      <c r="DB10" s="386"/>
      <c r="DC10" s="386"/>
      <c r="DD10" s="386"/>
      <c r="DE10" s="386"/>
      <c r="DF10" s="386"/>
      <c r="DG10" s="386"/>
      <c r="DH10" s="386"/>
      <c r="DI10" s="387"/>
      <c r="DJ10" s="385"/>
      <c r="DK10" s="386"/>
      <c r="DL10" s="386"/>
      <c r="DM10" s="386"/>
      <c r="DN10" s="386"/>
      <c r="DO10" s="386"/>
      <c r="DP10" s="386"/>
      <c r="DQ10" s="386"/>
      <c r="DR10" s="387"/>
      <c r="DS10" s="385"/>
      <c r="DT10" s="386"/>
      <c r="DU10" s="386"/>
      <c r="DV10" s="386"/>
      <c r="DW10" s="386"/>
      <c r="DX10" s="386"/>
      <c r="DY10" s="386"/>
      <c r="DZ10" s="386"/>
      <c r="EA10" s="387"/>
      <c r="EB10" s="385"/>
      <c r="EC10" s="386"/>
      <c r="ED10" s="386"/>
      <c r="EE10" s="386"/>
      <c r="EF10" s="386"/>
      <c r="EG10" s="386"/>
      <c r="EH10" s="386"/>
      <c r="EI10" s="386"/>
      <c r="EJ10" s="386"/>
      <c r="EK10" s="386"/>
      <c r="EL10" s="386"/>
      <c r="EM10" s="387"/>
      <c r="EN10" s="385"/>
      <c r="EO10" s="386"/>
      <c r="EP10" s="386"/>
      <c r="EQ10" s="386"/>
      <c r="ER10" s="386"/>
      <c r="ES10" s="386"/>
      <c r="ET10" s="386"/>
      <c r="EU10" s="386"/>
      <c r="EV10" s="386"/>
      <c r="EW10" s="386"/>
      <c r="EX10" s="386"/>
      <c r="EY10" s="387"/>
      <c r="EZ10" s="385"/>
      <c r="FA10" s="386"/>
      <c r="FB10" s="386"/>
      <c r="FC10" s="386"/>
      <c r="FD10" s="386"/>
      <c r="FE10" s="386"/>
      <c r="FF10" s="386"/>
      <c r="FG10" s="386"/>
      <c r="FH10" s="386"/>
      <c r="FI10" s="386"/>
      <c r="FJ10" s="386"/>
      <c r="FK10" s="387"/>
      <c r="FO10" s="227"/>
    </row>
    <row r="11" spans="1:171" ht="12.75" customHeight="1" x14ac:dyDescent="0.2">
      <c r="A11" s="17"/>
      <c r="B11" s="493" t="s">
        <v>408</v>
      </c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/>
      <c r="U11" s="493"/>
      <c r="V11" s="493"/>
      <c r="W11" s="493"/>
      <c r="X11" s="493"/>
      <c r="Y11" s="493"/>
      <c r="Z11" s="493"/>
      <c r="AA11" s="493"/>
      <c r="AB11" s="493"/>
      <c r="AC11" s="493"/>
      <c r="AD11" s="493"/>
      <c r="AE11" s="493"/>
      <c r="AF11" s="493"/>
      <c r="AG11" s="493"/>
      <c r="AH11" s="493"/>
      <c r="AI11" s="493"/>
      <c r="AJ11" s="493"/>
      <c r="AK11" s="493"/>
      <c r="AL11" s="493"/>
      <c r="AM11" s="493"/>
      <c r="AN11" s="493"/>
      <c r="AO11" s="493"/>
      <c r="AP11" s="493"/>
      <c r="AQ11" s="493"/>
      <c r="AR11" s="494"/>
      <c r="AS11" s="286"/>
      <c r="AT11" s="287"/>
      <c r="AU11" s="287"/>
      <c r="AV11" s="287"/>
      <c r="AW11" s="287"/>
      <c r="AX11" s="287"/>
      <c r="AY11" s="287"/>
      <c r="AZ11" s="288"/>
      <c r="BA11" s="480"/>
      <c r="BB11" s="481"/>
      <c r="BC11" s="481"/>
      <c r="BD11" s="481"/>
      <c r="BE11" s="481"/>
      <c r="BF11" s="481"/>
      <c r="BG11" s="481"/>
      <c r="BH11" s="481"/>
      <c r="BI11" s="481"/>
      <c r="BJ11" s="481"/>
      <c r="BK11" s="481"/>
      <c r="BL11" s="482"/>
      <c r="BM11" s="388"/>
      <c r="BN11" s="389"/>
      <c r="BO11" s="389"/>
      <c r="BP11" s="389"/>
      <c r="BQ11" s="389"/>
      <c r="BR11" s="389"/>
      <c r="BS11" s="389"/>
      <c r="BT11" s="389"/>
      <c r="BU11" s="389"/>
      <c r="BV11" s="389"/>
      <c r="BW11" s="389"/>
      <c r="BX11" s="389"/>
      <c r="BY11" s="390"/>
      <c r="BZ11" s="388"/>
      <c r="CA11" s="389"/>
      <c r="CB11" s="389"/>
      <c r="CC11" s="389"/>
      <c r="CD11" s="389"/>
      <c r="CE11" s="389"/>
      <c r="CF11" s="389"/>
      <c r="CG11" s="389"/>
      <c r="CH11" s="390"/>
      <c r="CI11" s="388"/>
      <c r="CJ11" s="389"/>
      <c r="CK11" s="389"/>
      <c r="CL11" s="389"/>
      <c r="CM11" s="389"/>
      <c r="CN11" s="389"/>
      <c r="CO11" s="389"/>
      <c r="CP11" s="389"/>
      <c r="CQ11" s="390"/>
      <c r="CR11" s="388"/>
      <c r="CS11" s="389"/>
      <c r="CT11" s="389"/>
      <c r="CU11" s="389"/>
      <c r="CV11" s="389"/>
      <c r="CW11" s="389"/>
      <c r="CX11" s="389"/>
      <c r="CY11" s="389"/>
      <c r="CZ11" s="390"/>
      <c r="DA11" s="388"/>
      <c r="DB11" s="389"/>
      <c r="DC11" s="389"/>
      <c r="DD11" s="389"/>
      <c r="DE11" s="389"/>
      <c r="DF11" s="389"/>
      <c r="DG11" s="389"/>
      <c r="DH11" s="389"/>
      <c r="DI11" s="390"/>
      <c r="DJ11" s="388"/>
      <c r="DK11" s="389"/>
      <c r="DL11" s="389"/>
      <c r="DM11" s="389"/>
      <c r="DN11" s="389"/>
      <c r="DO11" s="389"/>
      <c r="DP11" s="389"/>
      <c r="DQ11" s="389"/>
      <c r="DR11" s="390"/>
      <c r="DS11" s="388"/>
      <c r="DT11" s="389"/>
      <c r="DU11" s="389"/>
      <c r="DV11" s="389"/>
      <c r="DW11" s="389"/>
      <c r="DX11" s="389"/>
      <c r="DY11" s="389"/>
      <c r="DZ11" s="389"/>
      <c r="EA11" s="390"/>
      <c r="EB11" s="388"/>
      <c r="EC11" s="389"/>
      <c r="ED11" s="389"/>
      <c r="EE11" s="389"/>
      <c r="EF11" s="389"/>
      <c r="EG11" s="389"/>
      <c r="EH11" s="389"/>
      <c r="EI11" s="389"/>
      <c r="EJ11" s="389"/>
      <c r="EK11" s="389"/>
      <c r="EL11" s="389"/>
      <c r="EM11" s="390"/>
      <c r="EN11" s="388"/>
      <c r="EO11" s="389"/>
      <c r="EP11" s="389"/>
      <c r="EQ11" s="389"/>
      <c r="ER11" s="389"/>
      <c r="ES11" s="389"/>
      <c r="ET11" s="389"/>
      <c r="EU11" s="389"/>
      <c r="EV11" s="389"/>
      <c r="EW11" s="389"/>
      <c r="EX11" s="389"/>
      <c r="EY11" s="390"/>
      <c r="EZ11" s="388"/>
      <c r="FA11" s="389"/>
      <c r="FB11" s="389"/>
      <c r="FC11" s="389"/>
      <c r="FD11" s="389"/>
      <c r="FE11" s="389"/>
      <c r="FF11" s="389"/>
      <c r="FG11" s="389"/>
      <c r="FH11" s="389"/>
      <c r="FI11" s="389"/>
      <c r="FJ11" s="389"/>
      <c r="FK11" s="390"/>
      <c r="FO11" s="70"/>
    </row>
    <row r="12" spans="1:171" ht="12.75" customHeight="1" x14ac:dyDescent="0.2">
      <c r="A12" s="27"/>
      <c r="B12" s="485" t="s">
        <v>371</v>
      </c>
      <c r="C12" s="485"/>
      <c r="D12" s="485"/>
      <c r="E12" s="485"/>
      <c r="F12" s="485"/>
      <c r="G12" s="485"/>
      <c r="H12" s="485"/>
      <c r="I12" s="485"/>
      <c r="J12" s="485"/>
      <c r="K12" s="485"/>
      <c r="L12" s="485"/>
      <c r="M12" s="485"/>
      <c r="N12" s="485"/>
      <c r="O12" s="485"/>
      <c r="P12" s="485"/>
      <c r="Q12" s="485"/>
      <c r="R12" s="485"/>
      <c r="S12" s="485"/>
      <c r="T12" s="485"/>
      <c r="U12" s="485"/>
      <c r="V12" s="485"/>
      <c r="W12" s="485"/>
      <c r="X12" s="485"/>
      <c r="Y12" s="485"/>
      <c r="Z12" s="485"/>
      <c r="AA12" s="485"/>
      <c r="AB12" s="485"/>
      <c r="AC12" s="485"/>
      <c r="AD12" s="485"/>
      <c r="AE12" s="485"/>
      <c r="AF12" s="485"/>
      <c r="AG12" s="485"/>
      <c r="AH12" s="485"/>
      <c r="AI12" s="485"/>
      <c r="AJ12" s="485"/>
      <c r="AK12" s="485"/>
      <c r="AL12" s="485"/>
      <c r="AM12" s="485"/>
      <c r="AN12" s="485"/>
      <c r="AO12" s="485"/>
      <c r="AP12" s="485"/>
      <c r="AQ12" s="485"/>
      <c r="AR12" s="486"/>
      <c r="AS12" s="271" t="s">
        <v>420</v>
      </c>
      <c r="AT12" s="272"/>
      <c r="AU12" s="272"/>
      <c r="AV12" s="272"/>
      <c r="AW12" s="272"/>
      <c r="AX12" s="272"/>
      <c r="AY12" s="272"/>
      <c r="AZ12" s="273"/>
      <c r="BA12" s="490"/>
      <c r="BB12" s="491"/>
      <c r="BC12" s="491"/>
      <c r="BD12" s="491"/>
      <c r="BE12" s="491"/>
      <c r="BF12" s="491"/>
      <c r="BG12" s="491"/>
      <c r="BH12" s="491"/>
      <c r="BI12" s="491"/>
      <c r="BJ12" s="491"/>
      <c r="BK12" s="491"/>
      <c r="BL12" s="492"/>
      <c r="BM12" s="382"/>
      <c r="BN12" s="383"/>
      <c r="BO12" s="383"/>
      <c r="BP12" s="383"/>
      <c r="BQ12" s="383"/>
      <c r="BR12" s="383"/>
      <c r="BS12" s="383"/>
      <c r="BT12" s="383"/>
      <c r="BU12" s="383"/>
      <c r="BV12" s="383"/>
      <c r="BW12" s="383"/>
      <c r="BX12" s="383"/>
      <c r="BY12" s="384"/>
      <c r="BZ12" s="382"/>
      <c r="CA12" s="383"/>
      <c r="CB12" s="383"/>
      <c r="CC12" s="383"/>
      <c r="CD12" s="383"/>
      <c r="CE12" s="383"/>
      <c r="CF12" s="383"/>
      <c r="CG12" s="383"/>
      <c r="CH12" s="384"/>
      <c r="CI12" s="382"/>
      <c r="CJ12" s="383"/>
      <c r="CK12" s="383"/>
      <c r="CL12" s="383"/>
      <c r="CM12" s="383"/>
      <c r="CN12" s="383"/>
      <c r="CO12" s="383"/>
      <c r="CP12" s="383"/>
      <c r="CQ12" s="384"/>
      <c r="CR12" s="382"/>
      <c r="CS12" s="383"/>
      <c r="CT12" s="383"/>
      <c r="CU12" s="383"/>
      <c r="CV12" s="383"/>
      <c r="CW12" s="383"/>
      <c r="CX12" s="383"/>
      <c r="CY12" s="383"/>
      <c r="CZ12" s="384"/>
      <c r="DA12" s="382"/>
      <c r="DB12" s="383"/>
      <c r="DC12" s="383"/>
      <c r="DD12" s="383"/>
      <c r="DE12" s="383"/>
      <c r="DF12" s="383"/>
      <c r="DG12" s="383"/>
      <c r="DH12" s="383"/>
      <c r="DI12" s="384"/>
      <c r="DJ12" s="382"/>
      <c r="DK12" s="383"/>
      <c r="DL12" s="383"/>
      <c r="DM12" s="383"/>
      <c r="DN12" s="383"/>
      <c r="DO12" s="383"/>
      <c r="DP12" s="383"/>
      <c r="DQ12" s="383"/>
      <c r="DR12" s="384"/>
      <c r="DS12" s="382"/>
      <c r="DT12" s="383"/>
      <c r="DU12" s="383"/>
      <c r="DV12" s="383"/>
      <c r="DW12" s="383"/>
      <c r="DX12" s="383"/>
      <c r="DY12" s="383"/>
      <c r="DZ12" s="383"/>
      <c r="EA12" s="384"/>
      <c r="EB12" s="382"/>
      <c r="EC12" s="383"/>
      <c r="ED12" s="383"/>
      <c r="EE12" s="383"/>
      <c r="EF12" s="383"/>
      <c r="EG12" s="383"/>
      <c r="EH12" s="383"/>
      <c r="EI12" s="383"/>
      <c r="EJ12" s="383"/>
      <c r="EK12" s="383"/>
      <c r="EL12" s="383"/>
      <c r="EM12" s="384"/>
      <c r="EN12" s="382"/>
      <c r="EO12" s="383"/>
      <c r="EP12" s="383"/>
      <c r="EQ12" s="383"/>
      <c r="ER12" s="383"/>
      <c r="ES12" s="383"/>
      <c r="ET12" s="383"/>
      <c r="EU12" s="383"/>
      <c r="EV12" s="383"/>
      <c r="EW12" s="383"/>
      <c r="EX12" s="383"/>
      <c r="EY12" s="384"/>
      <c r="EZ12" s="382"/>
      <c r="FA12" s="383"/>
      <c r="FB12" s="383"/>
      <c r="FC12" s="383"/>
      <c r="FD12" s="383"/>
      <c r="FE12" s="383"/>
      <c r="FF12" s="383"/>
      <c r="FG12" s="383"/>
      <c r="FH12" s="383"/>
      <c r="FI12" s="383"/>
      <c r="FJ12" s="383"/>
      <c r="FK12" s="384"/>
    </row>
    <row r="13" spans="1:171" ht="12.75" customHeight="1" x14ac:dyDescent="0.2">
      <c r="A13" s="27"/>
      <c r="B13" s="485" t="s">
        <v>372</v>
      </c>
      <c r="C13" s="485"/>
      <c r="D13" s="485"/>
      <c r="E13" s="485"/>
      <c r="F13" s="485"/>
      <c r="G13" s="485"/>
      <c r="H13" s="485"/>
      <c r="I13" s="485"/>
      <c r="J13" s="485"/>
      <c r="K13" s="485"/>
      <c r="L13" s="485"/>
      <c r="M13" s="485"/>
      <c r="N13" s="485"/>
      <c r="O13" s="485"/>
      <c r="P13" s="485"/>
      <c r="Q13" s="485"/>
      <c r="R13" s="485"/>
      <c r="S13" s="485"/>
      <c r="T13" s="485"/>
      <c r="U13" s="485"/>
      <c r="V13" s="485"/>
      <c r="W13" s="485"/>
      <c r="X13" s="485"/>
      <c r="Y13" s="485"/>
      <c r="Z13" s="485"/>
      <c r="AA13" s="485"/>
      <c r="AB13" s="485"/>
      <c r="AC13" s="485"/>
      <c r="AD13" s="485"/>
      <c r="AE13" s="485"/>
      <c r="AF13" s="485"/>
      <c r="AG13" s="485"/>
      <c r="AH13" s="485"/>
      <c r="AI13" s="485"/>
      <c r="AJ13" s="485"/>
      <c r="AK13" s="485"/>
      <c r="AL13" s="485"/>
      <c r="AM13" s="485"/>
      <c r="AN13" s="485"/>
      <c r="AO13" s="485"/>
      <c r="AP13" s="485"/>
      <c r="AQ13" s="485"/>
      <c r="AR13" s="486"/>
      <c r="AS13" s="271" t="s">
        <v>421</v>
      </c>
      <c r="AT13" s="272"/>
      <c r="AU13" s="272"/>
      <c r="AV13" s="272"/>
      <c r="AW13" s="272"/>
      <c r="AX13" s="272"/>
      <c r="AY13" s="272"/>
      <c r="AZ13" s="273"/>
      <c r="BA13" s="490"/>
      <c r="BB13" s="491"/>
      <c r="BC13" s="491"/>
      <c r="BD13" s="491"/>
      <c r="BE13" s="491"/>
      <c r="BF13" s="491"/>
      <c r="BG13" s="491"/>
      <c r="BH13" s="491"/>
      <c r="BI13" s="491"/>
      <c r="BJ13" s="491"/>
      <c r="BK13" s="491"/>
      <c r="BL13" s="492"/>
      <c r="BM13" s="382"/>
      <c r="BN13" s="383"/>
      <c r="BO13" s="383"/>
      <c r="BP13" s="383"/>
      <c r="BQ13" s="383"/>
      <c r="BR13" s="383"/>
      <c r="BS13" s="383"/>
      <c r="BT13" s="383"/>
      <c r="BU13" s="383"/>
      <c r="BV13" s="383"/>
      <c r="BW13" s="383"/>
      <c r="BX13" s="383"/>
      <c r="BY13" s="384"/>
      <c r="BZ13" s="382"/>
      <c r="CA13" s="383"/>
      <c r="CB13" s="383"/>
      <c r="CC13" s="383"/>
      <c r="CD13" s="383"/>
      <c r="CE13" s="383"/>
      <c r="CF13" s="383"/>
      <c r="CG13" s="383"/>
      <c r="CH13" s="384"/>
      <c r="CI13" s="382"/>
      <c r="CJ13" s="383"/>
      <c r="CK13" s="383"/>
      <c r="CL13" s="383"/>
      <c r="CM13" s="383"/>
      <c r="CN13" s="383"/>
      <c r="CO13" s="383"/>
      <c r="CP13" s="383"/>
      <c r="CQ13" s="384"/>
      <c r="CR13" s="382"/>
      <c r="CS13" s="383"/>
      <c r="CT13" s="383"/>
      <c r="CU13" s="383"/>
      <c r="CV13" s="383"/>
      <c r="CW13" s="383"/>
      <c r="CX13" s="383"/>
      <c r="CY13" s="383"/>
      <c r="CZ13" s="384"/>
      <c r="DA13" s="382"/>
      <c r="DB13" s="383"/>
      <c r="DC13" s="383"/>
      <c r="DD13" s="383"/>
      <c r="DE13" s="383"/>
      <c r="DF13" s="383"/>
      <c r="DG13" s="383"/>
      <c r="DH13" s="383"/>
      <c r="DI13" s="384"/>
      <c r="DJ13" s="382"/>
      <c r="DK13" s="383"/>
      <c r="DL13" s="383"/>
      <c r="DM13" s="383"/>
      <c r="DN13" s="383"/>
      <c r="DO13" s="383"/>
      <c r="DP13" s="383"/>
      <c r="DQ13" s="383"/>
      <c r="DR13" s="384"/>
      <c r="DS13" s="382"/>
      <c r="DT13" s="383"/>
      <c r="DU13" s="383"/>
      <c r="DV13" s="383"/>
      <c r="DW13" s="383"/>
      <c r="DX13" s="383"/>
      <c r="DY13" s="383"/>
      <c r="DZ13" s="383"/>
      <c r="EA13" s="384"/>
      <c r="EB13" s="382"/>
      <c r="EC13" s="383"/>
      <c r="ED13" s="383"/>
      <c r="EE13" s="383"/>
      <c r="EF13" s="383"/>
      <c r="EG13" s="383"/>
      <c r="EH13" s="383"/>
      <c r="EI13" s="383"/>
      <c r="EJ13" s="383"/>
      <c r="EK13" s="383"/>
      <c r="EL13" s="383"/>
      <c r="EM13" s="384"/>
      <c r="EN13" s="382"/>
      <c r="EO13" s="383"/>
      <c r="EP13" s="383"/>
      <c r="EQ13" s="383"/>
      <c r="ER13" s="383"/>
      <c r="ES13" s="383"/>
      <c r="ET13" s="383"/>
      <c r="EU13" s="383"/>
      <c r="EV13" s="383"/>
      <c r="EW13" s="383"/>
      <c r="EX13" s="383"/>
      <c r="EY13" s="384"/>
      <c r="EZ13" s="382"/>
      <c r="FA13" s="383"/>
      <c r="FB13" s="383"/>
      <c r="FC13" s="383"/>
      <c r="FD13" s="383"/>
      <c r="FE13" s="383"/>
      <c r="FF13" s="383"/>
      <c r="FG13" s="383"/>
      <c r="FH13" s="383"/>
      <c r="FI13" s="383"/>
      <c r="FJ13" s="383"/>
      <c r="FK13" s="384"/>
      <c r="FO13" s="70"/>
    </row>
    <row r="14" spans="1:171" s="13" customFormat="1" ht="12.75" customHeight="1" x14ac:dyDescent="0.2">
      <c r="A14" s="19"/>
      <c r="B14" s="495" t="s">
        <v>422</v>
      </c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5"/>
      <c r="AL14" s="495"/>
      <c r="AM14" s="495"/>
      <c r="AN14" s="495"/>
      <c r="AO14" s="495"/>
      <c r="AP14" s="495"/>
      <c r="AQ14" s="495"/>
      <c r="AR14" s="496"/>
      <c r="AS14" s="283" t="s">
        <v>423</v>
      </c>
      <c r="AT14" s="284"/>
      <c r="AU14" s="284"/>
      <c r="AV14" s="284"/>
      <c r="AW14" s="284"/>
      <c r="AX14" s="284"/>
      <c r="AY14" s="284"/>
      <c r="AZ14" s="285"/>
      <c r="BA14" s="477">
        <v>14</v>
      </c>
      <c r="BB14" s="478"/>
      <c r="BC14" s="478"/>
      <c r="BD14" s="478"/>
      <c r="BE14" s="478"/>
      <c r="BF14" s="478"/>
      <c r="BG14" s="478"/>
      <c r="BH14" s="478"/>
      <c r="BI14" s="478"/>
      <c r="BJ14" s="478"/>
      <c r="BK14" s="478"/>
      <c r="BL14" s="479"/>
      <c r="BM14" s="385"/>
      <c r="BN14" s="386"/>
      <c r="BO14" s="386"/>
      <c r="BP14" s="386"/>
      <c r="BQ14" s="386"/>
      <c r="BR14" s="386"/>
      <c r="BS14" s="386"/>
      <c r="BT14" s="386"/>
      <c r="BU14" s="386"/>
      <c r="BV14" s="386"/>
      <c r="BW14" s="386"/>
      <c r="BX14" s="386"/>
      <c r="BY14" s="387"/>
      <c r="BZ14" s="385">
        <v>1</v>
      </c>
      <c r="CA14" s="386"/>
      <c r="CB14" s="386"/>
      <c r="CC14" s="386"/>
      <c r="CD14" s="386"/>
      <c r="CE14" s="386"/>
      <c r="CF14" s="386"/>
      <c r="CG14" s="386"/>
      <c r="CH14" s="387"/>
      <c r="CI14" s="385"/>
      <c r="CJ14" s="386"/>
      <c r="CK14" s="386"/>
      <c r="CL14" s="386"/>
      <c r="CM14" s="386"/>
      <c r="CN14" s="386"/>
      <c r="CO14" s="386"/>
      <c r="CP14" s="386"/>
      <c r="CQ14" s="387"/>
      <c r="CR14" s="385">
        <v>1</v>
      </c>
      <c r="CS14" s="386"/>
      <c r="CT14" s="386"/>
      <c r="CU14" s="386"/>
      <c r="CV14" s="386"/>
      <c r="CW14" s="386"/>
      <c r="CX14" s="386"/>
      <c r="CY14" s="386"/>
      <c r="CZ14" s="387"/>
      <c r="DA14" s="385">
        <v>3</v>
      </c>
      <c r="DB14" s="386"/>
      <c r="DC14" s="386"/>
      <c r="DD14" s="386"/>
      <c r="DE14" s="386"/>
      <c r="DF14" s="386"/>
      <c r="DG14" s="386"/>
      <c r="DH14" s="386"/>
      <c r="DI14" s="387"/>
      <c r="DJ14" s="385">
        <v>4</v>
      </c>
      <c r="DK14" s="386"/>
      <c r="DL14" s="386"/>
      <c r="DM14" s="386"/>
      <c r="DN14" s="386"/>
      <c r="DO14" s="386"/>
      <c r="DP14" s="386"/>
      <c r="DQ14" s="386"/>
      <c r="DR14" s="387"/>
      <c r="DS14" s="385">
        <v>4</v>
      </c>
      <c r="DT14" s="386"/>
      <c r="DU14" s="386"/>
      <c r="DV14" s="386"/>
      <c r="DW14" s="386"/>
      <c r="DX14" s="386"/>
      <c r="DY14" s="386"/>
      <c r="DZ14" s="386"/>
      <c r="EA14" s="387"/>
      <c r="EB14" s="385">
        <v>1</v>
      </c>
      <c r="EC14" s="386"/>
      <c r="ED14" s="386"/>
      <c r="EE14" s="386"/>
      <c r="EF14" s="386"/>
      <c r="EG14" s="386"/>
      <c r="EH14" s="386"/>
      <c r="EI14" s="386"/>
      <c r="EJ14" s="386"/>
      <c r="EK14" s="386"/>
      <c r="EL14" s="386"/>
      <c r="EM14" s="387"/>
      <c r="EN14" s="385"/>
      <c r="EO14" s="386"/>
      <c r="EP14" s="386"/>
      <c r="EQ14" s="386"/>
      <c r="ER14" s="386"/>
      <c r="ES14" s="386"/>
      <c r="ET14" s="386"/>
      <c r="EU14" s="386"/>
      <c r="EV14" s="386"/>
      <c r="EW14" s="386"/>
      <c r="EX14" s="386"/>
      <c r="EY14" s="387"/>
      <c r="EZ14" s="385"/>
      <c r="FA14" s="386"/>
      <c r="FB14" s="386"/>
      <c r="FC14" s="386"/>
      <c r="FD14" s="386"/>
      <c r="FE14" s="386"/>
      <c r="FF14" s="386"/>
      <c r="FG14" s="386"/>
      <c r="FH14" s="386"/>
      <c r="FI14" s="386"/>
      <c r="FJ14" s="386"/>
      <c r="FK14" s="387"/>
      <c r="FO14" s="49"/>
    </row>
    <row r="15" spans="1:171" ht="12.75" customHeight="1" x14ac:dyDescent="0.2">
      <c r="A15" s="17"/>
      <c r="B15" s="475" t="s">
        <v>424</v>
      </c>
      <c r="C15" s="475"/>
      <c r="D15" s="475"/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475"/>
      <c r="P15" s="475"/>
      <c r="Q15" s="475"/>
      <c r="R15" s="475"/>
      <c r="S15" s="475"/>
      <c r="T15" s="475"/>
      <c r="U15" s="475"/>
      <c r="V15" s="475"/>
      <c r="W15" s="475"/>
      <c r="X15" s="475"/>
      <c r="Y15" s="475"/>
      <c r="Z15" s="475"/>
      <c r="AA15" s="475"/>
      <c r="AB15" s="475"/>
      <c r="AC15" s="475"/>
      <c r="AD15" s="475"/>
      <c r="AE15" s="475"/>
      <c r="AF15" s="475"/>
      <c r="AG15" s="475"/>
      <c r="AH15" s="475"/>
      <c r="AI15" s="475"/>
      <c r="AJ15" s="475"/>
      <c r="AK15" s="475"/>
      <c r="AL15" s="475"/>
      <c r="AM15" s="475"/>
      <c r="AN15" s="475"/>
      <c r="AO15" s="475"/>
      <c r="AP15" s="475"/>
      <c r="AQ15" s="475"/>
      <c r="AR15" s="476"/>
      <c r="AS15" s="286"/>
      <c r="AT15" s="287"/>
      <c r="AU15" s="287"/>
      <c r="AV15" s="287"/>
      <c r="AW15" s="287"/>
      <c r="AX15" s="287"/>
      <c r="AY15" s="287"/>
      <c r="AZ15" s="288"/>
      <c r="BA15" s="480"/>
      <c r="BB15" s="481"/>
      <c r="BC15" s="481"/>
      <c r="BD15" s="481"/>
      <c r="BE15" s="481"/>
      <c r="BF15" s="481"/>
      <c r="BG15" s="481"/>
      <c r="BH15" s="481"/>
      <c r="BI15" s="481"/>
      <c r="BJ15" s="481"/>
      <c r="BK15" s="481"/>
      <c r="BL15" s="482"/>
      <c r="BM15" s="388"/>
      <c r="BN15" s="389"/>
      <c r="BO15" s="389"/>
      <c r="BP15" s="389"/>
      <c r="BQ15" s="389"/>
      <c r="BR15" s="389"/>
      <c r="BS15" s="389"/>
      <c r="BT15" s="389"/>
      <c r="BU15" s="389"/>
      <c r="BV15" s="389"/>
      <c r="BW15" s="389"/>
      <c r="BX15" s="389"/>
      <c r="BY15" s="390"/>
      <c r="BZ15" s="388"/>
      <c r="CA15" s="389"/>
      <c r="CB15" s="389"/>
      <c r="CC15" s="389"/>
      <c r="CD15" s="389"/>
      <c r="CE15" s="389"/>
      <c r="CF15" s="389"/>
      <c r="CG15" s="389"/>
      <c r="CH15" s="390"/>
      <c r="CI15" s="388"/>
      <c r="CJ15" s="389"/>
      <c r="CK15" s="389"/>
      <c r="CL15" s="389"/>
      <c r="CM15" s="389"/>
      <c r="CN15" s="389"/>
      <c r="CO15" s="389"/>
      <c r="CP15" s="389"/>
      <c r="CQ15" s="390"/>
      <c r="CR15" s="388"/>
      <c r="CS15" s="389"/>
      <c r="CT15" s="389"/>
      <c r="CU15" s="389"/>
      <c r="CV15" s="389"/>
      <c r="CW15" s="389"/>
      <c r="CX15" s="389"/>
      <c r="CY15" s="389"/>
      <c r="CZ15" s="390"/>
      <c r="DA15" s="388"/>
      <c r="DB15" s="389"/>
      <c r="DC15" s="389"/>
      <c r="DD15" s="389"/>
      <c r="DE15" s="389"/>
      <c r="DF15" s="389"/>
      <c r="DG15" s="389"/>
      <c r="DH15" s="389"/>
      <c r="DI15" s="390"/>
      <c r="DJ15" s="388"/>
      <c r="DK15" s="389"/>
      <c r="DL15" s="389"/>
      <c r="DM15" s="389"/>
      <c r="DN15" s="389"/>
      <c r="DO15" s="389"/>
      <c r="DP15" s="389"/>
      <c r="DQ15" s="389"/>
      <c r="DR15" s="390"/>
      <c r="DS15" s="388"/>
      <c r="DT15" s="389"/>
      <c r="DU15" s="389"/>
      <c r="DV15" s="389"/>
      <c r="DW15" s="389"/>
      <c r="DX15" s="389"/>
      <c r="DY15" s="389"/>
      <c r="DZ15" s="389"/>
      <c r="EA15" s="390"/>
      <c r="EB15" s="388"/>
      <c r="EC15" s="389"/>
      <c r="ED15" s="389"/>
      <c r="EE15" s="389"/>
      <c r="EF15" s="389"/>
      <c r="EG15" s="389"/>
      <c r="EH15" s="389"/>
      <c r="EI15" s="389"/>
      <c r="EJ15" s="389"/>
      <c r="EK15" s="389"/>
      <c r="EL15" s="389"/>
      <c r="EM15" s="390"/>
      <c r="EN15" s="388"/>
      <c r="EO15" s="389"/>
      <c r="EP15" s="389"/>
      <c r="EQ15" s="389"/>
      <c r="ER15" s="389"/>
      <c r="ES15" s="389"/>
      <c r="ET15" s="389"/>
      <c r="EU15" s="389"/>
      <c r="EV15" s="389"/>
      <c r="EW15" s="389"/>
      <c r="EX15" s="389"/>
      <c r="EY15" s="390"/>
      <c r="EZ15" s="388"/>
      <c r="FA15" s="389"/>
      <c r="FB15" s="389"/>
      <c r="FC15" s="389"/>
      <c r="FD15" s="389"/>
      <c r="FE15" s="389"/>
      <c r="FF15" s="389"/>
      <c r="FG15" s="389"/>
      <c r="FH15" s="389"/>
      <c r="FI15" s="389"/>
      <c r="FJ15" s="389"/>
      <c r="FK15" s="390"/>
      <c r="FO15" s="50"/>
    </row>
    <row r="16" spans="1:171" ht="12.75" customHeight="1" x14ac:dyDescent="0.2">
      <c r="A16" s="56"/>
      <c r="B16" s="483" t="s">
        <v>409</v>
      </c>
      <c r="C16" s="483"/>
      <c r="D16" s="483"/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3"/>
      <c r="AA16" s="483"/>
      <c r="AB16" s="483"/>
      <c r="AC16" s="483"/>
      <c r="AD16" s="483"/>
      <c r="AE16" s="483"/>
      <c r="AF16" s="483"/>
      <c r="AG16" s="483"/>
      <c r="AH16" s="483"/>
      <c r="AI16" s="483"/>
      <c r="AJ16" s="483"/>
      <c r="AK16" s="483"/>
      <c r="AL16" s="483"/>
      <c r="AM16" s="483"/>
      <c r="AN16" s="483"/>
      <c r="AO16" s="483"/>
      <c r="AP16" s="483"/>
      <c r="AQ16" s="483"/>
      <c r="AR16" s="484"/>
      <c r="AS16" s="283" t="s">
        <v>425</v>
      </c>
      <c r="AT16" s="284"/>
      <c r="AU16" s="284"/>
      <c r="AV16" s="284"/>
      <c r="AW16" s="284"/>
      <c r="AX16" s="284"/>
      <c r="AY16" s="284"/>
      <c r="AZ16" s="285"/>
      <c r="BA16" s="477">
        <v>9</v>
      </c>
      <c r="BB16" s="478"/>
      <c r="BC16" s="478"/>
      <c r="BD16" s="478"/>
      <c r="BE16" s="478"/>
      <c r="BF16" s="478"/>
      <c r="BG16" s="478"/>
      <c r="BH16" s="478"/>
      <c r="BI16" s="478"/>
      <c r="BJ16" s="478"/>
      <c r="BK16" s="478"/>
      <c r="BL16" s="479"/>
      <c r="BM16" s="385"/>
      <c r="BN16" s="386"/>
      <c r="BO16" s="386"/>
      <c r="BP16" s="386"/>
      <c r="BQ16" s="386"/>
      <c r="BR16" s="386"/>
      <c r="BS16" s="386"/>
      <c r="BT16" s="386"/>
      <c r="BU16" s="386"/>
      <c r="BV16" s="386"/>
      <c r="BW16" s="386"/>
      <c r="BX16" s="386"/>
      <c r="BY16" s="387"/>
      <c r="BZ16" s="385"/>
      <c r="CA16" s="386"/>
      <c r="CB16" s="386"/>
      <c r="CC16" s="386"/>
      <c r="CD16" s="386"/>
      <c r="CE16" s="386"/>
      <c r="CF16" s="386"/>
      <c r="CG16" s="386"/>
      <c r="CH16" s="387"/>
      <c r="CI16" s="385"/>
      <c r="CJ16" s="386"/>
      <c r="CK16" s="386"/>
      <c r="CL16" s="386"/>
      <c r="CM16" s="386"/>
      <c r="CN16" s="386"/>
      <c r="CO16" s="386"/>
      <c r="CP16" s="386"/>
      <c r="CQ16" s="387"/>
      <c r="CR16" s="385"/>
      <c r="CS16" s="386"/>
      <c r="CT16" s="386"/>
      <c r="CU16" s="386"/>
      <c r="CV16" s="386"/>
      <c r="CW16" s="386"/>
      <c r="CX16" s="386"/>
      <c r="CY16" s="386"/>
      <c r="CZ16" s="387"/>
      <c r="DA16" s="385">
        <v>2</v>
      </c>
      <c r="DB16" s="386"/>
      <c r="DC16" s="386"/>
      <c r="DD16" s="386"/>
      <c r="DE16" s="386"/>
      <c r="DF16" s="386"/>
      <c r="DG16" s="386"/>
      <c r="DH16" s="386"/>
      <c r="DI16" s="387"/>
      <c r="DJ16" s="385">
        <v>3</v>
      </c>
      <c r="DK16" s="386"/>
      <c r="DL16" s="386"/>
      <c r="DM16" s="386"/>
      <c r="DN16" s="386"/>
      <c r="DO16" s="386"/>
      <c r="DP16" s="386"/>
      <c r="DQ16" s="386"/>
      <c r="DR16" s="387"/>
      <c r="DS16" s="385">
        <v>3</v>
      </c>
      <c r="DT16" s="386"/>
      <c r="DU16" s="386"/>
      <c r="DV16" s="386"/>
      <c r="DW16" s="386"/>
      <c r="DX16" s="386"/>
      <c r="DY16" s="386"/>
      <c r="DZ16" s="386"/>
      <c r="EA16" s="387"/>
      <c r="EB16" s="385">
        <v>1</v>
      </c>
      <c r="EC16" s="386"/>
      <c r="ED16" s="386"/>
      <c r="EE16" s="386"/>
      <c r="EF16" s="386"/>
      <c r="EG16" s="386"/>
      <c r="EH16" s="386"/>
      <c r="EI16" s="386"/>
      <c r="EJ16" s="386"/>
      <c r="EK16" s="386"/>
      <c r="EL16" s="386"/>
      <c r="EM16" s="387"/>
      <c r="EN16" s="385"/>
      <c r="EO16" s="386"/>
      <c r="EP16" s="386"/>
      <c r="EQ16" s="386"/>
      <c r="ER16" s="386"/>
      <c r="ES16" s="386"/>
      <c r="ET16" s="386"/>
      <c r="EU16" s="386"/>
      <c r="EV16" s="386"/>
      <c r="EW16" s="386"/>
      <c r="EX16" s="386"/>
      <c r="EY16" s="387"/>
      <c r="EZ16" s="385"/>
      <c r="FA16" s="386"/>
      <c r="FB16" s="386"/>
      <c r="FC16" s="386"/>
      <c r="FD16" s="386"/>
      <c r="FE16" s="386"/>
      <c r="FF16" s="386"/>
      <c r="FG16" s="386"/>
      <c r="FH16" s="386"/>
      <c r="FI16" s="386"/>
      <c r="FJ16" s="386"/>
      <c r="FK16" s="387"/>
    </row>
    <row r="17" spans="1:171" ht="12.75" customHeight="1" x14ac:dyDescent="0.2">
      <c r="A17" s="17"/>
      <c r="B17" s="493" t="s">
        <v>61</v>
      </c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C17" s="493"/>
      <c r="AD17" s="493"/>
      <c r="AE17" s="493"/>
      <c r="AF17" s="493"/>
      <c r="AG17" s="493"/>
      <c r="AH17" s="493"/>
      <c r="AI17" s="493"/>
      <c r="AJ17" s="493"/>
      <c r="AK17" s="493"/>
      <c r="AL17" s="493"/>
      <c r="AM17" s="493"/>
      <c r="AN17" s="493"/>
      <c r="AO17" s="493"/>
      <c r="AP17" s="493"/>
      <c r="AQ17" s="493"/>
      <c r="AR17" s="494"/>
      <c r="AS17" s="286"/>
      <c r="AT17" s="287"/>
      <c r="AU17" s="287"/>
      <c r="AV17" s="287"/>
      <c r="AW17" s="287"/>
      <c r="AX17" s="287"/>
      <c r="AY17" s="287"/>
      <c r="AZ17" s="288"/>
      <c r="BA17" s="480"/>
      <c r="BB17" s="481"/>
      <c r="BC17" s="481"/>
      <c r="BD17" s="481"/>
      <c r="BE17" s="481"/>
      <c r="BF17" s="481"/>
      <c r="BG17" s="481"/>
      <c r="BH17" s="481"/>
      <c r="BI17" s="481"/>
      <c r="BJ17" s="481"/>
      <c r="BK17" s="481"/>
      <c r="BL17" s="482"/>
      <c r="BM17" s="388"/>
      <c r="BN17" s="389"/>
      <c r="BO17" s="389"/>
      <c r="BP17" s="389"/>
      <c r="BQ17" s="389"/>
      <c r="BR17" s="389"/>
      <c r="BS17" s="389"/>
      <c r="BT17" s="389"/>
      <c r="BU17" s="389"/>
      <c r="BV17" s="389"/>
      <c r="BW17" s="389"/>
      <c r="BX17" s="389"/>
      <c r="BY17" s="390"/>
      <c r="BZ17" s="388"/>
      <c r="CA17" s="389"/>
      <c r="CB17" s="389"/>
      <c r="CC17" s="389"/>
      <c r="CD17" s="389"/>
      <c r="CE17" s="389"/>
      <c r="CF17" s="389"/>
      <c r="CG17" s="389"/>
      <c r="CH17" s="390"/>
      <c r="CI17" s="388"/>
      <c r="CJ17" s="389"/>
      <c r="CK17" s="389"/>
      <c r="CL17" s="389"/>
      <c r="CM17" s="389"/>
      <c r="CN17" s="389"/>
      <c r="CO17" s="389"/>
      <c r="CP17" s="389"/>
      <c r="CQ17" s="390"/>
      <c r="CR17" s="388"/>
      <c r="CS17" s="389"/>
      <c r="CT17" s="389"/>
      <c r="CU17" s="389"/>
      <c r="CV17" s="389"/>
      <c r="CW17" s="389"/>
      <c r="CX17" s="389"/>
      <c r="CY17" s="389"/>
      <c r="CZ17" s="390"/>
      <c r="DA17" s="388"/>
      <c r="DB17" s="389"/>
      <c r="DC17" s="389"/>
      <c r="DD17" s="389"/>
      <c r="DE17" s="389"/>
      <c r="DF17" s="389"/>
      <c r="DG17" s="389"/>
      <c r="DH17" s="389"/>
      <c r="DI17" s="390"/>
      <c r="DJ17" s="388"/>
      <c r="DK17" s="389"/>
      <c r="DL17" s="389"/>
      <c r="DM17" s="389"/>
      <c r="DN17" s="389"/>
      <c r="DO17" s="389"/>
      <c r="DP17" s="389"/>
      <c r="DQ17" s="389"/>
      <c r="DR17" s="390"/>
      <c r="DS17" s="388"/>
      <c r="DT17" s="389"/>
      <c r="DU17" s="389"/>
      <c r="DV17" s="389"/>
      <c r="DW17" s="389"/>
      <c r="DX17" s="389"/>
      <c r="DY17" s="389"/>
      <c r="DZ17" s="389"/>
      <c r="EA17" s="390"/>
      <c r="EB17" s="388"/>
      <c r="EC17" s="389"/>
      <c r="ED17" s="389"/>
      <c r="EE17" s="389"/>
      <c r="EF17" s="389"/>
      <c r="EG17" s="389"/>
      <c r="EH17" s="389"/>
      <c r="EI17" s="389"/>
      <c r="EJ17" s="389"/>
      <c r="EK17" s="389"/>
      <c r="EL17" s="389"/>
      <c r="EM17" s="390"/>
      <c r="EN17" s="388"/>
      <c r="EO17" s="389"/>
      <c r="EP17" s="389"/>
      <c r="EQ17" s="389"/>
      <c r="ER17" s="389"/>
      <c r="ES17" s="389"/>
      <c r="ET17" s="389"/>
      <c r="EU17" s="389"/>
      <c r="EV17" s="389"/>
      <c r="EW17" s="389"/>
      <c r="EX17" s="389"/>
      <c r="EY17" s="390"/>
      <c r="EZ17" s="388"/>
      <c r="FA17" s="389"/>
      <c r="FB17" s="389"/>
      <c r="FC17" s="389"/>
      <c r="FD17" s="389"/>
      <c r="FE17" s="389"/>
      <c r="FF17" s="389"/>
      <c r="FG17" s="389"/>
      <c r="FH17" s="389"/>
      <c r="FI17" s="389"/>
      <c r="FJ17" s="389"/>
      <c r="FK17" s="390"/>
    </row>
    <row r="18" spans="1:171" ht="12.75" customHeight="1" x14ac:dyDescent="0.2">
      <c r="A18" s="27"/>
      <c r="B18" s="485" t="s">
        <v>59</v>
      </c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5"/>
      <c r="T18" s="485"/>
      <c r="U18" s="485"/>
      <c r="V18" s="485"/>
      <c r="W18" s="485"/>
      <c r="X18" s="485"/>
      <c r="Y18" s="485"/>
      <c r="Z18" s="485"/>
      <c r="AA18" s="485"/>
      <c r="AB18" s="485"/>
      <c r="AC18" s="485"/>
      <c r="AD18" s="485"/>
      <c r="AE18" s="485"/>
      <c r="AF18" s="485"/>
      <c r="AG18" s="485"/>
      <c r="AH18" s="485"/>
      <c r="AI18" s="485"/>
      <c r="AJ18" s="485"/>
      <c r="AK18" s="485"/>
      <c r="AL18" s="485"/>
      <c r="AM18" s="485"/>
      <c r="AN18" s="485"/>
      <c r="AO18" s="485"/>
      <c r="AP18" s="485"/>
      <c r="AQ18" s="485"/>
      <c r="AR18" s="486"/>
      <c r="AS18" s="271" t="s">
        <v>426</v>
      </c>
      <c r="AT18" s="272"/>
      <c r="AU18" s="272"/>
      <c r="AV18" s="272"/>
      <c r="AW18" s="272"/>
      <c r="AX18" s="272"/>
      <c r="AY18" s="272"/>
      <c r="AZ18" s="273"/>
      <c r="BA18" s="490">
        <v>1</v>
      </c>
      <c r="BB18" s="491"/>
      <c r="BC18" s="491"/>
      <c r="BD18" s="491"/>
      <c r="BE18" s="491"/>
      <c r="BF18" s="491"/>
      <c r="BG18" s="491"/>
      <c r="BH18" s="491"/>
      <c r="BI18" s="491"/>
      <c r="BJ18" s="491"/>
      <c r="BK18" s="491"/>
      <c r="BL18" s="492"/>
      <c r="BM18" s="382"/>
      <c r="BN18" s="383"/>
      <c r="BO18" s="383"/>
      <c r="BP18" s="383"/>
      <c r="BQ18" s="383"/>
      <c r="BR18" s="383"/>
      <c r="BS18" s="383"/>
      <c r="BT18" s="383"/>
      <c r="BU18" s="383"/>
      <c r="BV18" s="383"/>
      <c r="BW18" s="383"/>
      <c r="BX18" s="383"/>
      <c r="BY18" s="384"/>
      <c r="BZ18" s="382"/>
      <c r="CA18" s="383"/>
      <c r="CB18" s="383"/>
      <c r="CC18" s="383"/>
      <c r="CD18" s="383"/>
      <c r="CE18" s="383"/>
      <c r="CF18" s="383"/>
      <c r="CG18" s="383"/>
      <c r="CH18" s="384"/>
      <c r="CI18" s="382"/>
      <c r="CJ18" s="383"/>
      <c r="CK18" s="383"/>
      <c r="CL18" s="383"/>
      <c r="CM18" s="383"/>
      <c r="CN18" s="383"/>
      <c r="CO18" s="383"/>
      <c r="CP18" s="383"/>
      <c r="CQ18" s="384"/>
      <c r="CR18" s="382"/>
      <c r="CS18" s="383"/>
      <c r="CT18" s="383"/>
      <c r="CU18" s="383"/>
      <c r="CV18" s="383"/>
      <c r="CW18" s="383"/>
      <c r="CX18" s="383"/>
      <c r="CY18" s="383"/>
      <c r="CZ18" s="384"/>
      <c r="DA18" s="382"/>
      <c r="DB18" s="383"/>
      <c r="DC18" s="383"/>
      <c r="DD18" s="383"/>
      <c r="DE18" s="383"/>
      <c r="DF18" s="383"/>
      <c r="DG18" s="383"/>
      <c r="DH18" s="383"/>
      <c r="DI18" s="384"/>
      <c r="DJ18" s="382">
        <v>1</v>
      </c>
      <c r="DK18" s="383"/>
      <c r="DL18" s="383"/>
      <c r="DM18" s="383"/>
      <c r="DN18" s="383"/>
      <c r="DO18" s="383"/>
      <c r="DP18" s="383"/>
      <c r="DQ18" s="383"/>
      <c r="DR18" s="384"/>
      <c r="DS18" s="382"/>
      <c r="DT18" s="383"/>
      <c r="DU18" s="383"/>
      <c r="DV18" s="383"/>
      <c r="DW18" s="383"/>
      <c r="DX18" s="383"/>
      <c r="DY18" s="383"/>
      <c r="DZ18" s="383"/>
      <c r="EA18" s="384"/>
      <c r="EB18" s="382"/>
      <c r="EC18" s="383"/>
      <c r="ED18" s="383"/>
      <c r="EE18" s="383"/>
      <c r="EF18" s="383"/>
      <c r="EG18" s="383"/>
      <c r="EH18" s="383"/>
      <c r="EI18" s="383"/>
      <c r="EJ18" s="383"/>
      <c r="EK18" s="383"/>
      <c r="EL18" s="383"/>
      <c r="EM18" s="384"/>
      <c r="EN18" s="382"/>
      <c r="EO18" s="383"/>
      <c r="EP18" s="383"/>
      <c r="EQ18" s="383"/>
      <c r="ER18" s="383"/>
      <c r="ES18" s="383"/>
      <c r="ET18" s="383"/>
      <c r="EU18" s="383"/>
      <c r="EV18" s="383"/>
      <c r="EW18" s="383"/>
      <c r="EX18" s="383"/>
      <c r="EY18" s="384"/>
      <c r="EZ18" s="382"/>
      <c r="FA18" s="383"/>
      <c r="FB18" s="383"/>
      <c r="FC18" s="383"/>
      <c r="FD18" s="383"/>
      <c r="FE18" s="383"/>
      <c r="FF18" s="383"/>
      <c r="FG18" s="383"/>
      <c r="FH18" s="383"/>
      <c r="FI18" s="383"/>
      <c r="FJ18" s="383"/>
      <c r="FK18" s="384"/>
    </row>
    <row r="19" spans="1:171" ht="12.75" customHeight="1" x14ac:dyDescent="0.2">
      <c r="A19" s="27"/>
      <c r="B19" s="485" t="s">
        <v>123</v>
      </c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485"/>
      <c r="AI19" s="485"/>
      <c r="AJ19" s="485"/>
      <c r="AK19" s="485"/>
      <c r="AL19" s="485"/>
      <c r="AM19" s="485"/>
      <c r="AN19" s="485"/>
      <c r="AO19" s="485"/>
      <c r="AP19" s="485"/>
      <c r="AQ19" s="485"/>
      <c r="AR19" s="486"/>
      <c r="AS19" s="271" t="s">
        <v>427</v>
      </c>
      <c r="AT19" s="272"/>
      <c r="AU19" s="272"/>
      <c r="AV19" s="272"/>
      <c r="AW19" s="272"/>
      <c r="AX19" s="272"/>
      <c r="AY19" s="272"/>
      <c r="AZ19" s="273"/>
      <c r="BA19" s="490">
        <v>1</v>
      </c>
      <c r="BB19" s="491"/>
      <c r="BC19" s="491"/>
      <c r="BD19" s="491"/>
      <c r="BE19" s="491"/>
      <c r="BF19" s="491"/>
      <c r="BG19" s="491"/>
      <c r="BH19" s="491"/>
      <c r="BI19" s="491"/>
      <c r="BJ19" s="491"/>
      <c r="BK19" s="491"/>
      <c r="BL19" s="492"/>
      <c r="BM19" s="382"/>
      <c r="BN19" s="383"/>
      <c r="BO19" s="383"/>
      <c r="BP19" s="383"/>
      <c r="BQ19" s="383"/>
      <c r="BR19" s="383"/>
      <c r="BS19" s="383"/>
      <c r="BT19" s="383"/>
      <c r="BU19" s="383"/>
      <c r="BV19" s="383"/>
      <c r="BW19" s="383"/>
      <c r="BX19" s="383"/>
      <c r="BY19" s="384"/>
      <c r="BZ19" s="382"/>
      <c r="CA19" s="383"/>
      <c r="CB19" s="383"/>
      <c r="CC19" s="383"/>
      <c r="CD19" s="383"/>
      <c r="CE19" s="383"/>
      <c r="CF19" s="383"/>
      <c r="CG19" s="383"/>
      <c r="CH19" s="384"/>
      <c r="CI19" s="382"/>
      <c r="CJ19" s="383"/>
      <c r="CK19" s="383"/>
      <c r="CL19" s="383"/>
      <c r="CM19" s="383"/>
      <c r="CN19" s="383"/>
      <c r="CO19" s="383"/>
      <c r="CP19" s="383"/>
      <c r="CQ19" s="384"/>
      <c r="CR19" s="382">
        <v>1</v>
      </c>
      <c r="CS19" s="383"/>
      <c r="CT19" s="383"/>
      <c r="CU19" s="383"/>
      <c r="CV19" s="383"/>
      <c r="CW19" s="383"/>
      <c r="CX19" s="383"/>
      <c r="CY19" s="383"/>
      <c r="CZ19" s="384"/>
      <c r="DA19" s="382"/>
      <c r="DB19" s="383"/>
      <c r="DC19" s="383"/>
      <c r="DD19" s="383"/>
      <c r="DE19" s="383"/>
      <c r="DF19" s="383"/>
      <c r="DG19" s="383"/>
      <c r="DH19" s="383"/>
      <c r="DI19" s="384"/>
      <c r="DJ19" s="382"/>
      <c r="DK19" s="383"/>
      <c r="DL19" s="383"/>
      <c r="DM19" s="383"/>
      <c r="DN19" s="383"/>
      <c r="DO19" s="383"/>
      <c r="DP19" s="383"/>
      <c r="DQ19" s="383"/>
      <c r="DR19" s="384"/>
      <c r="DS19" s="382"/>
      <c r="DT19" s="383"/>
      <c r="DU19" s="383"/>
      <c r="DV19" s="383"/>
      <c r="DW19" s="383"/>
      <c r="DX19" s="383"/>
      <c r="DY19" s="383"/>
      <c r="DZ19" s="383"/>
      <c r="EA19" s="384"/>
      <c r="EB19" s="382"/>
      <c r="EC19" s="383"/>
      <c r="ED19" s="383"/>
      <c r="EE19" s="383"/>
      <c r="EF19" s="383"/>
      <c r="EG19" s="383"/>
      <c r="EH19" s="383"/>
      <c r="EI19" s="383"/>
      <c r="EJ19" s="383"/>
      <c r="EK19" s="383"/>
      <c r="EL19" s="383"/>
      <c r="EM19" s="384"/>
      <c r="EN19" s="382"/>
      <c r="EO19" s="383"/>
      <c r="EP19" s="383"/>
      <c r="EQ19" s="383"/>
      <c r="ER19" s="383"/>
      <c r="ES19" s="383"/>
      <c r="ET19" s="383"/>
      <c r="EU19" s="383"/>
      <c r="EV19" s="383"/>
      <c r="EW19" s="383"/>
      <c r="EX19" s="383"/>
      <c r="EY19" s="384"/>
      <c r="EZ19" s="382"/>
      <c r="FA19" s="383"/>
      <c r="FB19" s="383"/>
      <c r="FC19" s="383"/>
      <c r="FD19" s="383"/>
      <c r="FE19" s="383"/>
      <c r="FF19" s="383"/>
      <c r="FG19" s="383"/>
      <c r="FH19" s="383"/>
      <c r="FI19" s="383"/>
      <c r="FJ19" s="383"/>
      <c r="FK19" s="384"/>
      <c r="FO19" s="227"/>
    </row>
    <row r="20" spans="1:171" ht="12.75" customHeight="1" x14ac:dyDescent="0.2">
      <c r="A20" s="14"/>
      <c r="B20" s="485" t="s">
        <v>129</v>
      </c>
      <c r="C20" s="485"/>
      <c r="D20" s="485"/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5"/>
      <c r="U20" s="485"/>
      <c r="V20" s="485"/>
      <c r="W20" s="485"/>
      <c r="X20" s="485"/>
      <c r="Y20" s="485"/>
      <c r="Z20" s="485"/>
      <c r="AA20" s="485"/>
      <c r="AB20" s="485"/>
      <c r="AC20" s="485"/>
      <c r="AD20" s="485"/>
      <c r="AE20" s="485"/>
      <c r="AF20" s="485"/>
      <c r="AG20" s="485"/>
      <c r="AH20" s="485"/>
      <c r="AI20" s="485"/>
      <c r="AJ20" s="485"/>
      <c r="AK20" s="485"/>
      <c r="AL20" s="485"/>
      <c r="AM20" s="485"/>
      <c r="AN20" s="485"/>
      <c r="AO20" s="485"/>
      <c r="AP20" s="485"/>
      <c r="AQ20" s="485"/>
      <c r="AR20" s="486"/>
      <c r="AS20" s="271" t="s">
        <v>428</v>
      </c>
      <c r="AT20" s="272"/>
      <c r="AU20" s="272"/>
      <c r="AV20" s="272"/>
      <c r="AW20" s="272"/>
      <c r="AX20" s="272"/>
      <c r="AY20" s="272"/>
      <c r="AZ20" s="273"/>
      <c r="BA20" s="490">
        <v>1</v>
      </c>
      <c r="BB20" s="491"/>
      <c r="BC20" s="491"/>
      <c r="BD20" s="491"/>
      <c r="BE20" s="491"/>
      <c r="BF20" s="491"/>
      <c r="BG20" s="491"/>
      <c r="BH20" s="491"/>
      <c r="BI20" s="491"/>
      <c r="BJ20" s="491"/>
      <c r="BK20" s="491"/>
      <c r="BL20" s="492"/>
      <c r="BM20" s="382"/>
      <c r="BN20" s="383"/>
      <c r="BO20" s="383"/>
      <c r="BP20" s="383"/>
      <c r="BQ20" s="383"/>
      <c r="BR20" s="383"/>
      <c r="BS20" s="383"/>
      <c r="BT20" s="383"/>
      <c r="BU20" s="383"/>
      <c r="BV20" s="383"/>
      <c r="BW20" s="383"/>
      <c r="BX20" s="383"/>
      <c r="BY20" s="384"/>
      <c r="BZ20" s="382">
        <v>1</v>
      </c>
      <c r="CA20" s="383"/>
      <c r="CB20" s="383"/>
      <c r="CC20" s="383"/>
      <c r="CD20" s="383"/>
      <c r="CE20" s="383"/>
      <c r="CF20" s="383"/>
      <c r="CG20" s="383"/>
      <c r="CH20" s="384"/>
      <c r="CI20" s="382"/>
      <c r="CJ20" s="383"/>
      <c r="CK20" s="383"/>
      <c r="CL20" s="383"/>
      <c r="CM20" s="383"/>
      <c r="CN20" s="383"/>
      <c r="CO20" s="383"/>
      <c r="CP20" s="383"/>
      <c r="CQ20" s="384"/>
      <c r="CR20" s="382"/>
      <c r="CS20" s="383"/>
      <c r="CT20" s="383"/>
      <c r="CU20" s="383"/>
      <c r="CV20" s="383"/>
      <c r="CW20" s="383"/>
      <c r="CX20" s="383"/>
      <c r="CY20" s="383"/>
      <c r="CZ20" s="384"/>
      <c r="DA20" s="382"/>
      <c r="DB20" s="383"/>
      <c r="DC20" s="383"/>
      <c r="DD20" s="383"/>
      <c r="DE20" s="383"/>
      <c r="DF20" s="383"/>
      <c r="DG20" s="383"/>
      <c r="DH20" s="383"/>
      <c r="DI20" s="384"/>
      <c r="DJ20" s="382"/>
      <c r="DK20" s="383"/>
      <c r="DL20" s="383"/>
      <c r="DM20" s="383"/>
      <c r="DN20" s="383"/>
      <c r="DO20" s="383"/>
      <c r="DP20" s="383"/>
      <c r="DQ20" s="383"/>
      <c r="DR20" s="384"/>
      <c r="DS20" s="382"/>
      <c r="DT20" s="383"/>
      <c r="DU20" s="383"/>
      <c r="DV20" s="383"/>
      <c r="DW20" s="383"/>
      <c r="DX20" s="383"/>
      <c r="DY20" s="383"/>
      <c r="DZ20" s="383"/>
      <c r="EA20" s="384"/>
      <c r="EB20" s="382"/>
      <c r="EC20" s="383"/>
      <c r="ED20" s="383"/>
      <c r="EE20" s="383"/>
      <c r="EF20" s="383"/>
      <c r="EG20" s="383"/>
      <c r="EH20" s="383"/>
      <c r="EI20" s="383"/>
      <c r="EJ20" s="383"/>
      <c r="EK20" s="383"/>
      <c r="EL20" s="383"/>
      <c r="EM20" s="384"/>
      <c r="EN20" s="382"/>
      <c r="EO20" s="383"/>
      <c r="EP20" s="383"/>
      <c r="EQ20" s="383"/>
      <c r="ER20" s="383"/>
      <c r="ES20" s="383"/>
      <c r="ET20" s="383"/>
      <c r="EU20" s="383"/>
      <c r="EV20" s="383"/>
      <c r="EW20" s="383"/>
      <c r="EX20" s="383"/>
      <c r="EY20" s="384"/>
      <c r="EZ20" s="382"/>
      <c r="FA20" s="383"/>
      <c r="FB20" s="383"/>
      <c r="FC20" s="383"/>
      <c r="FD20" s="383"/>
      <c r="FE20" s="383"/>
      <c r="FF20" s="383"/>
      <c r="FG20" s="383"/>
      <c r="FH20" s="383"/>
      <c r="FI20" s="383"/>
      <c r="FJ20" s="383"/>
      <c r="FK20" s="384"/>
      <c r="FO20" s="227"/>
    </row>
    <row r="21" spans="1:171" ht="12.75" customHeight="1" x14ac:dyDescent="0.2">
      <c r="A21" s="27"/>
      <c r="B21" s="485" t="s">
        <v>73</v>
      </c>
      <c r="C21" s="485"/>
      <c r="D21" s="485"/>
      <c r="E21" s="485"/>
      <c r="F21" s="485"/>
      <c r="G21" s="485"/>
      <c r="H21" s="485"/>
      <c r="I21" s="485"/>
      <c r="J21" s="485"/>
      <c r="K21" s="485"/>
      <c r="L21" s="485"/>
      <c r="M21" s="485"/>
      <c r="N21" s="485"/>
      <c r="O21" s="485"/>
      <c r="P21" s="485"/>
      <c r="Q21" s="485"/>
      <c r="R21" s="485"/>
      <c r="S21" s="485"/>
      <c r="T21" s="485"/>
      <c r="U21" s="485"/>
      <c r="V21" s="485"/>
      <c r="W21" s="485"/>
      <c r="X21" s="485"/>
      <c r="Y21" s="485"/>
      <c r="Z21" s="485"/>
      <c r="AA21" s="485"/>
      <c r="AB21" s="485"/>
      <c r="AC21" s="485"/>
      <c r="AD21" s="485"/>
      <c r="AE21" s="485"/>
      <c r="AF21" s="485"/>
      <c r="AG21" s="485"/>
      <c r="AH21" s="485"/>
      <c r="AI21" s="485"/>
      <c r="AJ21" s="485"/>
      <c r="AK21" s="485"/>
      <c r="AL21" s="485"/>
      <c r="AM21" s="485"/>
      <c r="AN21" s="485"/>
      <c r="AO21" s="485"/>
      <c r="AP21" s="485"/>
      <c r="AQ21" s="485"/>
      <c r="AR21" s="486"/>
      <c r="AS21" s="271" t="s">
        <v>429</v>
      </c>
      <c r="AT21" s="272"/>
      <c r="AU21" s="272"/>
      <c r="AV21" s="272"/>
      <c r="AW21" s="272"/>
      <c r="AX21" s="272"/>
      <c r="AY21" s="272"/>
      <c r="AZ21" s="273"/>
      <c r="BA21" s="490">
        <v>1</v>
      </c>
      <c r="BB21" s="491"/>
      <c r="BC21" s="491"/>
      <c r="BD21" s="491"/>
      <c r="BE21" s="491"/>
      <c r="BF21" s="491"/>
      <c r="BG21" s="491"/>
      <c r="BH21" s="491"/>
      <c r="BI21" s="491"/>
      <c r="BJ21" s="491"/>
      <c r="BK21" s="491"/>
      <c r="BL21" s="492"/>
      <c r="BM21" s="382"/>
      <c r="BN21" s="383"/>
      <c r="BO21" s="383"/>
      <c r="BP21" s="383"/>
      <c r="BQ21" s="383"/>
      <c r="BR21" s="383"/>
      <c r="BS21" s="383"/>
      <c r="BT21" s="383"/>
      <c r="BU21" s="383"/>
      <c r="BV21" s="383"/>
      <c r="BW21" s="383"/>
      <c r="BX21" s="383"/>
      <c r="BY21" s="384"/>
      <c r="BZ21" s="382"/>
      <c r="CA21" s="383"/>
      <c r="CB21" s="383"/>
      <c r="CC21" s="383"/>
      <c r="CD21" s="383"/>
      <c r="CE21" s="383"/>
      <c r="CF21" s="383"/>
      <c r="CG21" s="383"/>
      <c r="CH21" s="384"/>
      <c r="CI21" s="382"/>
      <c r="CJ21" s="383"/>
      <c r="CK21" s="383"/>
      <c r="CL21" s="383"/>
      <c r="CM21" s="383"/>
      <c r="CN21" s="383"/>
      <c r="CO21" s="383"/>
      <c r="CP21" s="383"/>
      <c r="CQ21" s="384"/>
      <c r="CR21" s="382"/>
      <c r="CS21" s="383"/>
      <c r="CT21" s="383"/>
      <c r="CU21" s="383"/>
      <c r="CV21" s="383"/>
      <c r="CW21" s="383"/>
      <c r="CX21" s="383"/>
      <c r="CY21" s="383"/>
      <c r="CZ21" s="384"/>
      <c r="DA21" s="382">
        <v>1</v>
      </c>
      <c r="DB21" s="383"/>
      <c r="DC21" s="383"/>
      <c r="DD21" s="383"/>
      <c r="DE21" s="383"/>
      <c r="DF21" s="383"/>
      <c r="DG21" s="383"/>
      <c r="DH21" s="383"/>
      <c r="DI21" s="384"/>
      <c r="DJ21" s="382"/>
      <c r="DK21" s="383"/>
      <c r="DL21" s="383"/>
      <c r="DM21" s="383"/>
      <c r="DN21" s="383"/>
      <c r="DO21" s="383"/>
      <c r="DP21" s="383"/>
      <c r="DQ21" s="383"/>
      <c r="DR21" s="384"/>
      <c r="DS21" s="382"/>
      <c r="DT21" s="383"/>
      <c r="DU21" s="383"/>
      <c r="DV21" s="383"/>
      <c r="DW21" s="383"/>
      <c r="DX21" s="383"/>
      <c r="DY21" s="383"/>
      <c r="DZ21" s="383"/>
      <c r="EA21" s="384"/>
      <c r="EB21" s="382"/>
      <c r="EC21" s="383"/>
      <c r="ED21" s="383"/>
      <c r="EE21" s="383"/>
      <c r="EF21" s="383"/>
      <c r="EG21" s="383"/>
      <c r="EH21" s="383"/>
      <c r="EI21" s="383"/>
      <c r="EJ21" s="383"/>
      <c r="EK21" s="383"/>
      <c r="EL21" s="383"/>
      <c r="EM21" s="384"/>
      <c r="EN21" s="382"/>
      <c r="EO21" s="383"/>
      <c r="EP21" s="383"/>
      <c r="EQ21" s="383"/>
      <c r="ER21" s="383"/>
      <c r="ES21" s="383"/>
      <c r="ET21" s="383"/>
      <c r="EU21" s="383"/>
      <c r="EV21" s="383"/>
      <c r="EW21" s="383"/>
      <c r="EX21" s="383"/>
      <c r="EY21" s="384"/>
      <c r="EZ21" s="382"/>
      <c r="FA21" s="383"/>
      <c r="FB21" s="383"/>
      <c r="FC21" s="383"/>
      <c r="FD21" s="383"/>
      <c r="FE21" s="383"/>
      <c r="FF21" s="383"/>
      <c r="FG21" s="383"/>
      <c r="FH21" s="383"/>
      <c r="FI21" s="383"/>
      <c r="FJ21" s="383"/>
      <c r="FK21" s="384"/>
      <c r="FO21" s="70"/>
    </row>
    <row r="22" spans="1:171" ht="12.75" customHeight="1" x14ac:dyDescent="0.2">
      <c r="A22" s="27"/>
      <c r="B22" s="485" t="s">
        <v>74</v>
      </c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5"/>
      <c r="V22" s="485"/>
      <c r="W22" s="485"/>
      <c r="X22" s="485"/>
      <c r="Y22" s="485"/>
      <c r="Z22" s="485"/>
      <c r="AA22" s="485"/>
      <c r="AB22" s="485"/>
      <c r="AC22" s="485"/>
      <c r="AD22" s="485"/>
      <c r="AE22" s="485"/>
      <c r="AF22" s="485"/>
      <c r="AG22" s="485"/>
      <c r="AH22" s="485"/>
      <c r="AI22" s="485"/>
      <c r="AJ22" s="485"/>
      <c r="AK22" s="485"/>
      <c r="AL22" s="485"/>
      <c r="AM22" s="485"/>
      <c r="AN22" s="485"/>
      <c r="AO22" s="485"/>
      <c r="AP22" s="485"/>
      <c r="AQ22" s="485"/>
      <c r="AR22" s="486"/>
      <c r="AS22" s="271" t="s">
        <v>430</v>
      </c>
      <c r="AT22" s="272"/>
      <c r="AU22" s="272"/>
      <c r="AV22" s="272"/>
      <c r="AW22" s="272"/>
      <c r="AX22" s="272"/>
      <c r="AY22" s="272"/>
      <c r="AZ22" s="273"/>
      <c r="BA22" s="490"/>
      <c r="BB22" s="491"/>
      <c r="BC22" s="491"/>
      <c r="BD22" s="491"/>
      <c r="BE22" s="491"/>
      <c r="BF22" s="491"/>
      <c r="BG22" s="491"/>
      <c r="BH22" s="491"/>
      <c r="BI22" s="491"/>
      <c r="BJ22" s="491"/>
      <c r="BK22" s="491"/>
      <c r="BL22" s="492"/>
      <c r="BM22" s="382"/>
      <c r="BN22" s="383"/>
      <c r="BO22" s="383"/>
      <c r="BP22" s="383"/>
      <c r="BQ22" s="383"/>
      <c r="BR22" s="383"/>
      <c r="BS22" s="383"/>
      <c r="BT22" s="383"/>
      <c r="BU22" s="383"/>
      <c r="BV22" s="383"/>
      <c r="BW22" s="383"/>
      <c r="BX22" s="383"/>
      <c r="BY22" s="384"/>
      <c r="BZ22" s="382"/>
      <c r="CA22" s="383"/>
      <c r="CB22" s="383"/>
      <c r="CC22" s="383"/>
      <c r="CD22" s="383"/>
      <c r="CE22" s="383"/>
      <c r="CF22" s="383"/>
      <c r="CG22" s="383"/>
      <c r="CH22" s="384"/>
      <c r="CI22" s="382"/>
      <c r="CJ22" s="383"/>
      <c r="CK22" s="383"/>
      <c r="CL22" s="383"/>
      <c r="CM22" s="383"/>
      <c r="CN22" s="383"/>
      <c r="CO22" s="383"/>
      <c r="CP22" s="383"/>
      <c r="CQ22" s="384"/>
      <c r="CR22" s="382"/>
      <c r="CS22" s="383"/>
      <c r="CT22" s="383"/>
      <c r="CU22" s="383"/>
      <c r="CV22" s="383"/>
      <c r="CW22" s="383"/>
      <c r="CX22" s="383"/>
      <c r="CY22" s="383"/>
      <c r="CZ22" s="384"/>
      <c r="DA22" s="382"/>
      <c r="DB22" s="383"/>
      <c r="DC22" s="383"/>
      <c r="DD22" s="383"/>
      <c r="DE22" s="383"/>
      <c r="DF22" s="383"/>
      <c r="DG22" s="383"/>
      <c r="DH22" s="383"/>
      <c r="DI22" s="384"/>
      <c r="DJ22" s="382"/>
      <c r="DK22" s="383"/>
      <c r="DL22" s="383"/>
      <c r="DM22" s="383"/>
      <c r="DN22" s="383"/>
      <c r="DO22" s="383"/>
      <c r="DP22" s="383"/>
      <c r="DQ22" s="383"/>
      <c r="DR22" s="384"/>
      <c r="DS22" s="382"/>
      <c r="DT22" s="383"/>
      <c r="DU22" s="383"/>
      <c r="DV22" s="383"/>
      <c r="DW22" s="383"/>
      <c r="DX22" s="383"/>
      <c r="DY22" s="383"/>
      <c r="DZ22" s="383"/>
      <c r="EA22" s="384"/>
      <c r="EB22" s="382"/>
      <c r="EC22" s="383"/>
      <c r="ED22" s="383"/>
      <c r="EE22" s="383"/>
      <c r="EF22" s="383"/>
      <c r="EG22" s="383"/>
      <c r="EH22" s="383"/>
      <c r="EI22" s="383"/>
      <c r="EJ22" s="383"/>
      <c r="EK22" s="383"/>
      <c r="EL22" s="383"/>
      <c r="EM22" s="384"/>
      <c r="EN22" s="382"/>
      <c r="EO22" s="383"/>
      <c r="EP22" s="383"/>
      <c r="EQ22" s="383"/>
      <c r="ER22" s="383"/>
      <c r="ES22" s="383"/>
      <c r="ET22" s="383"/>
      <c r="EU22" s="383"/>
      <c r="EV22" s="383"/>
      <c r="EW22" s="383"/>
      <c r="EX22" s="383"/>
      <c r="EY22" s="384"/>
      <c r="EZ22" s="382"/>
      <c r="FA22" s="383"/>
      <c r="FB22" s="383"/>
      <c r="FC22" s="383"/>
      <c r="FD22" s="383"/>
      <c r="FE22" s="383"/>
      <c r="FF22" s="383"/>
      <c r="FG22" s="383"/>
      <c r="FH22" s="383"/>
      <c r="FI22" s="383"/>
      <c r="FJ22" s="383"/>
      <c r="FK22" s="384"/>
      <c r="FO22" s="78"/>
    </row>
    <row r="23" spans="1:171" ht="12.75" customHeight="1" x14ac:dyDescent="0.2">
      <c r="A23" s="27"/>
      <c r="B23" s="485" t="s">
        <v>75</v>
      </c>
      <c r="C23" s="485"/>
      <c r="D23" s="485"/>
      <c r="E23" s="485"/>
      <c r="F23" s="485"/>
      <c r="G23" s="485"/>
      <c r="H23" s="485"/>
      <c r="I23" s="485"/>
      <c r="J23" s="485"/>
      <c r="K23" s="485"/>
      <c r="L23" s="485"/>
      <c r="M23" s="485"/>
      <c r="N23" s="485"/>
      <c r="O23" s="485"/>
      <c r="P23" s="485"/>
      <c r="Q23" s="485"/>
      <c r="R23" s="485"/>
      <c r="S23" s="485"/>
      <c r="T23" s="485"/>
      <c r="U23" s="485"/>
      <c r="V23" s="485"/>
      <c r="W23" s="485"/>
      <c r="X23" s="485"/>
      <c r="Y23" s="485"/>
      <c r="Z23" s="485"/>
      <c r="AA23" s="485"/>
      <c r="AB23" s="485"/>
      <c r="AC23" s="485"/>
      <c r="AD23" s="485"/>
      <c r="AE23" s="485"/>
      <c r="AF23" s="485"/>
      <c r="AG23" s="485"/>
      <c r="AH23" s="485"/>
      <c r="AI23" s="485"/>
      <c r="AJ23" s="485"/>
      <c r="AK23" s="485"/>
      <c r="AL23" s="485"/>
      <c r="AM23" s="485"/>
      <c r="AN23" s="485"/>
      <c r="AO23" s="485"/>
      <c r="AP23" s="485"/>
      <c r="AQ23" s="485"/>
      <c r="AR23" s="486"/>
      <c r="AS23" s="271" t="s">
        <v>431</v>
      </c>
      <c r="AT23" s="272"/>
      <c r="AU23" s="272"/>
      <c r="AV23" s="272"/>
      <c r="AW23" s="272"/>
      <c r="AX23" s="272"/>
      <c r="AY23" s="272"/>
      <c r="AZ23" s="273"/>
      <c r="BA23" s="490">
        <v>1</v>
      </c>
      <c r="BB23" s="491"/>
      <c r="BC23" s="491"/>
      <c r="BD23" s="491"/>
      <c r="BE23" s="491"/>
      <c r="BF23" s="491"/>
      <c r="BG23" s="491"/>
      <c r="BH23" s="491"/>
      <c r="BI23" s="491"/>
      <c r="BJ23" s="491"/>
      <c r="BK23" s="491"/>
      <c r="BL23" s="492"/>
      <c r="BM23" s="382"/>
      <c r="BN23" s="383"/>
      <c r="BO23" s="383"/>
      <c r="BP23" s="383"/>
      <c r="BQ23" s="383"/>
      <c r="BR23" s="383"/>
      <c r="BS23" s="383"/>
      <c r="BT23" s="383"/>
      <c r="BU23" s="383"/>
      <c r="BV23" s="383"/>
      <c r="BW23" s="383"/>
      <c r="BX23" s="383"/>
      <c r="BY23" s="384"/>
      <c r="BZ23" s="382"/>
      <c r="CA23" s="383"/>
      <c r="CB23" s="383"/>
      <c r="CC23" s="383"/>
      <c r="CD23" s="383"/>
      <c r="CE23" s="383"/>
      <c r="CF23" s="383"/>
      <c r="CG23" s="383"/>
      <c r="CH23" s="384"/>
      <c r="CI23" s="382"/>
      <c r="CJ23" s="383"/>
      <c r="CK23" s="383"/>
      <c r="CL23" s="383"/>
      <c r="CM23" s="383"/>
      <c r="CN23" s="383"/>
      <c r="CO23" s="383"/>
      <c r="CP23" s="383"/>
      <c r="CQ23" s="384"/>
      <c r="CR23" s="382"/>
      <c r="CS23" s="383"/>
      <c r="CT23" s="383"/>
      <c r="CU23" s="383"/>
      <c r="CV23" s="383"/>
      <c r="CW23" s="383"/>
      <c r="CX23" s="383"/>
      <c r="CY23" s="383"/>
      <c r="CZ23" s="384"/>
      <c r="DA23" s="382"/>
      <c r="DB23" s="383"/>
      <c r="DC23" s="383"/>
      <c r="DD23" s="383"/>
      <c r="DE23" s="383"/>
      <c r="DF23" s="383"/>
      <c r="DG23" s="383"/>
      <c r="DH23" s="383"/>
      <c r="DI23" s="384"/>
      <c r="DJ23" s="382"/>
      <c r="DK23" s="383"/>
      <c r="DL23" s="383"/>
      <c r="DM23" s="383"/>
      <c r="DN23" s="383"/>
      <c r="DO23" s="383"/>
      <c r="DP23" s="383"/>
      <c r="DQ23" s="383"/>
      <c r="DR23" s="384"/>
      <c r="DS23" s="382">
        <v>1</v>
      </c>
      <c r="DT23" s="383"/>
      <c r="DU23" s="383"/>
      <c r="DV23" s="383"/>
      <c r="DW23" s="383"/>
      <c r="DX23" s="383"/>
      <c r="DY23" s="383"/>
      <c r="DZ23" s="383"/>
      <c r="EA23" s="384"/>
      <c r="EB23" s="382"/>
      <c r="EC23" s="383"/>
      <c r="ED23" s="383"/>
      <c r="EE23" s="383"/>
      <c r="EF23" s="383"/>
      <c r="EG23" s="383"/>
      <c r="EH23" s="383"/>
      <c r="EI23" s="383"/>
      <c r="EJ23" s="383"/>
      <c r="EK23" s="383"/>
      <c r="EL23" s="383"/>
      <c r="EM23" s="384"/>
      <c r="EN23" s="382"/>
      <c r="EO23" s="383"/>
      <c r="EP23" s="383"/>
      <c r="EQ23" s="383"/>
      <c r="ER23" s="383"/>
      <c r="ES23" s="383"/>
      <c r="ET23" s="383"/>
      <c r="EU23" s="383"/>
      <c r="EV23" s="383"/>
      <c r="EW23" s="383"/>
      <c r="EX23" s="383"/>
      <c r="EY23" s="384"/>
      <c r="EZ23" s="382"/>
      <c r="FA23" s="383"/>
      <c r="FB23" s="383"/>
      <c r="FC23" s="383"/>
      <c r="FD23" s="383"/>
      <c r="FE23" s="383"/>
      <c r="FF23" s="383"/>
      <c r="FG23" s="383"/>
      <c r="FH23" s="383"/>
      <c r="FI23" s="383"/>
      <c r="FJ23" s="383"/>
      <c r="FK23" s="384"/>
    </row>
    <row r="24" spans="1:171" ht="12.75" customHeight="1" x14ac:dyDescent="0.2">
      <c r="A24" s="27"/>
      <c r="B24" s="485" t="s">
        <v>60</v>
      </c>
      <c r="C24" s="485"/>
      <c r="D24" s="485"/>
      <c r="E24" s="485"/>
      <c r="F24" s="485"/>
      <c r="G24" s="485"/>
      <c r="H24" s="485"/>
      <c r="I24" s="485"/>
      <c r="J24" s="485"/>
      <c r="K24" s="485"/>
      <c r="L24" s="485"/>
      <c r="M24" s="485"/>
      <c r="N24" s="485"/>
      <c r="O24" s="485"/>
      <c r="P24" s="485"/>
      <c r="Q24" s="485"/>
      <c r="R24" s="485"/>
      <c r="S24" s="485"/>
      <c r="T24" s="485"/>
      <c r="U24" s="485"/>
      <c r="V24" s="485"/>
      <c r="W24" s="485"/>
      <c r="X24" s="485"/>
      <c r="Y24" s="485"/>
      <c r="Z24" s="485"/>
      <c r="AA24" s="485"/>
      <c r="AB24" s="485"/>
      <c r="AC24" s="485"/>
      <c r="AD24" s="485"/>
      <c r="AE24" s="485"/>
      <c r="AF24" s="485"/>
      <c r="AG24" s="485"/>
      <c r="AH24" s="485"/>
      <c r="AI24" s="485"/>
      <c r="AJ24" s="485"/>
      <c r="AK24" s="485"/>
      <c r="AL24" s="485"/>
      <c r="AM24" s="485"/>
      <c r="AN24" s="485"/>
      <c r="AO24" s="485"/>
      <c r="AP24" s="485"/>
      <c r="AQ24" s="485"/>
      <c r="AR24" s="486"/>
      <c r="AS24" s="271" t="s">
        <v>432</v>
      </c>
      <c r="AT24" s="272"/>
      <c r="AU24" s="272"/>
      <c r="AV24" s="272"/>
      <c r="AW24" s="272"/>
      <c r="AX24" s="272"/>
      <c r="AY24" s="272"/>
      <c r="AZ24" s="273"/>
      <c r="BA24" s="490"/>
      <c r="BB24" s="491"/>
      <c r="BC24" s="491"/>
      <c r="BD24" s="491"/>
      <c r="BE24" s="491"/>
      <c r="BF24" s="491"/>
      <c r="BG24" s="491"/>
      <c r="BH24" s="491"/>
      <c r="BI24" s="491"/>
      <c r="BJ24" s="491"/>
      <c r="BK24" s="491"/>
      <c r="BL24" s="492"/>
      <c r="BM24" s="382"/>
      <c r="BN24" s="383"/>
      <c r="BO24" s="383"/>
      <c r="BP24" s="383"/>
      <c r="BQ24" s="383"/>
      <c r="BR24" s="383"/>
      <c r="BS24" s="383"/>
      <c r="BT24" s="383"/>
      <c r="BU24" s="383"/>
      <c r="BV24" s="383"/>
      <c r="BW24" s="383"/>
      <c r="BX24" s="383"/>
      <c r="BY24" s="384"/>
      <c r="BZ24" s="382"/>
      <c r="CA24" s="383"/>
      <c r="CB24" s="383"/>
      <c r="CC24" s="383"/>
      <c r="CD24" s="383"/>
      <c r="CE24" s="383"/>
      <c r="CF24" s="383"/>
      <c r="CG24" s="383"/>
      <c r="CH24" s="384"/>
      <c r="CI24" s="382"/>
      <c r="CJ24" s="383"/>
      <c r="CK24" s="383"/>
      <c r="CL24" s="383"/>
      <c r="CM24" s="383"/>
      <c r="CN24" s="383"/>
      <c r="CO24" s="383"/>
      <c r="CP24" s="383"/>
      <c r="CQ24" s="384"/>
      <c r="CR24" s="382"/>
      <c r="CS24" s="383"/>
      <c r="CT24" s="383"/>
      <c r="CU24" s="383"/>
      <c r="CV24" s="383"/>
      <c r="CW24" s="383"/>
      <c r="CX24" s="383"/>
      <c r="CY24" s="383"/>
      <c r="CZ24" s="384"/>
      <c r="DA24" s="382"/>
      <c r="DB24" s="383"/>
      <c r="DC24" s="383"/>
      <c r="DD24" s="383"/>
      <c r="DE24" s="383"/>
      <c r="DF24" s="383"/>
      <c r="DG24" s="383"/>
      <c r="DH24" s="383"/>
      <c r="DI24" s="384"/>
      <c r="DJ24" s="382"/>
      <c r="DK24" s="383"/>
      <c r="DL24" s="383"/>
      <c r="DM24" s="383"/>
      <c r="DN24" s="383"/>
      <c r="DO24" s="383"/>
      <c r="DP24" s="383"/>
      <c r="DQ24" s="383"/>
      <c r="DR24" s="384"/>
      <c r="DS24" s="382"/>
      <c r="DT24" s="383"/>
      <c r="DU24" s="383"/>
      <c r="DV24" s="383"/>
      <c r="DW24" s="383"/>
      <c r="DX24" s="383"/>
      <c r="DY24" s="383"/>
      <c r="DZ24" s="383"/>
      <c r="EA24" s="384"/>
      <c r="EB24" s="382"/>
      <c r="EC24" s="383"/>
      <c r="ED24" s="383"/>
      <c r="EE24" s="383"/>
      <c r="EF24" s="383"/>
      <c r="EG24" s="383"/>
      <c r="EH24" s="383"/>
      <c r="EI24" s="383"/>
      <c r="EJ24" s="383"/>
      <c r="EK24" s="383"/>
      <c r="EL24" s="383"/>
      <c r="EM24" s="384"/>
      <c r="EN24" s="382"/>
      <c r="EO24" s="383"/>
      <c r="EP24" s="383"/>
      <c r="EQ24" s="383"/>
      <c r="ER24" s="383"/>
      <c r="ES24" s="383"/>
      <c r="ET24" s="383"/>
      <c r="EU24" s="383"/>
      <c r="EV24" s="383"/>
      <c r="EW24" s="383"/>
      <c r="EX24" s="383"/>
      <c r="EY24" s="384"/>
      <c r="EZ24" s="382"/>
      <c r="FA24" s="383"/>
      <c r="FB24" s="383"/>
      <c r="FC24" s="383"/>
      <c r="FD24" s="383"/>
      <c r="FE24" s="383"/>
      <c r="FF24" s="383"/>
      <c r="FG24" s="383"/>
      <c r="FH24" s="383"/>
      <c r="FI24" s="383"/>
      <c r="FJ24" s="383"/>
      <c r="FK24" s="384"/>
      <c r="FO24" s="49"/>
    </row>
    <row r="25" spans="1:171" ht="12.75" customHeight="1" x14ac:dyDescent="0.2">
      <c r="A25" s="27"/>
      <c r="B25" s="485" t="s">
        <v>76</v>
      </c>
      <c r="C25" s="485"/>
      <c r="D25" s="485"/>
      <c r="E25" s="485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485"/>
      <c r="V25" s="485"/>
      <c r="W25" s="485"/>
      <c r="X25" s="485"/>
      <c r="Y25" s="485"/>
      <c r="Z25" s="485"/>
      <c r="AA25" s="485"/>
      <c r="AB25" s="485"/>
      <c r="AC25" s="485"/>
      <c r="AD25" s="485"/>
      <c r="AE25" s="485"/>
      <c r="AF25" s="485"/>
      <c r="AG25" s="485"/>
      <c r="AH25" s="485"/>
      <c r="AI25" s="485"/>
      <c r="AJ25" s="485"/>
      <c r="AK25" s="485"/>
      <c r="AL25" s="485"/>
      <c r="AM25" s="485"/>
      <c r="AN25" s="485"/>
      <c r="AO25" s="485"/>
      <c r="AP25" s="485"/>
      <c r="AQ25" s="485"/>
      <c r="AR25" s="486"/>
      <c r="AS25" s="271" t="s">
        <v>433</v>
      </c>
      <c r="AT25" s="272"/>
      <c r="AU25" s="272"/>
      <c r="AV25" s="272"/>
      <c r="AW25" s="272"/>
      <c r="AX25" s="272"/>
      <c r="AY25" s="272"/>
      <c r="AZ25" s="273"/>
      <c r="BA25" s="490"/>
      <c r="BB25" s="491"/>
      <c r="BC25" s="491"/>
      <c r="BD25" s="491"/>
      <c r="BE25" s="491"/>
      <c r="BF25" s="491"/>
      <c r="BG25" s="491"/>
      <c r="BH25" s="491"/>
      <c r="BI25" s="491"/>
      <c r="BJ25" s="491"/>
      <c r="BK25" s="491"/>
      <c r="BL25" s="492"/>
      <c r="BM25" s="382"/>
      <c r="BN25" s="383"/>
      <c r="BO25" s="383"/>
      <c r="BP25" s="383"/>
      <c r="BQ25" s="383"/>
      <c r="BR25" s="383"/>
      <c r="BS25" s="383"/>
      <c r="BT25" s="383"/>
      <c r="BU25" s="383"/>
      <c r="BV25" s="383"/>
      <c r="BW25" s="383"/>
      <c r="BX25" s="383"/>
      <c r="BY25" s="384"/>
      <c r="BZ25" s="382"/>
      <c r="CA25" s="383"/>
      <c r="CB25" s="383"/>
      <c r="CC25" s="383"/>
      <c r="CD25" s="383"/>
      <c r="CE25" s="383"/>
      <c r="CF25" s="383"/>
      <c r="CG25" s="383"/>
      <c r="CH25" s="384"/>
      <c r="CI25" s="382"/>
      <c r="CJ25" s="383"/>
      <c r="CK25" s="383"/>
      <c r="CL25" s="383"/>
      <c r="CM25" s="383"/>
      <c r="CN25" s="383"/>
      <c r="CO25" s="383"/>
      <c r="CP25" s="383"/>
      <c r="CQ25" s="384"/>
      <c r="CR25" s="382"/>
      <c r="CS25" s="383"/>
      <c r="CT25" s="383"/>
      <c r="CU25" s="383"/>
      <c r="CV25" s="383"/>
      <c r="CW25" s="383"/>
      <c r="CX25" s="383"/>
      <c r="CY25" s="383"/>
      <c r="CZ25" s="384"/>
      <c r="DA25" s="382"/>
      <c r="DB25" s="383"/>
      <c r="DC25" s="383"/>
      <c r="DD25" s="383"/>
      <c r="DE25" s="383"/>
      <c r="DF25" s="383"/>
      <c r="DG25" s="383"/>
      <c r="DH25" s="383"/>
      <c r="DI25" s="384"/>
      <c r="DJ25" s="382"/>
      <c r="DK25" s="383"/>
      <c r="DL25" s="383"/>
      <c r="DM25" s="383"/>
      <c r="DN25" s="383"/>
      <c r="DO25" s="383"/>
      <c r="DP25" s="383"/>
      <c r="DQ25" s="383"/>
      <c r="DR25" s="384"/>
      <c r="DS25" s="382"/>
      <c r="DT25" s="383"/>
      <c r="DU25" s="383"/>
      <c r="DV25" s="383"/>
      <c r="DW25" s="383"/>
      <c r="DX25" s="383"/>
      <c r="DY25" s="383"/>
      <c r="DZ25" s="383"/>
      <c r="EA25" s="384"/>
      <c r="EB25" s="382"/>
      <c r="EC25" s="383"/>
      <c r="ED25" s="383"/>
      <c r="EE25" s="383"/>
      <c r="EF25" s="383"/>
      <c r="EG25" s="383"/>
      <c r="EH25" s="383"/>
      <c r="EI25" s="383"/>
      <c r="EJ25" s="383"/>
      <c r="EK25" s="383"/>
      <c r="EL25" s="383"/>
      <c r="EM25" s="384"/>
      <c r="EN25" s="382"/>
      <c r="EO25" s="383"/>
      <c r="EP25" s="383"/>
      <c r="EQ25" s="383"/>
      <c r="ER25" s="383"/>
      <c r="ES25" s="383"/>
      <c r="ET25" s="383"/>
      <c r="EU25" s="383"/>
      <c r="EV25" s="383"/>
      <c r="EW25" s="383"/>
      <c r="EX25" s="383"/>
      <c r="EY25" s="384"/>
      <c r="EZ25" s="382"/>
      <c r="FA25" s="383"/>
      <c r="FB25" s="383"/>
      <c r="FC25" s="383"/>
      <c r="FD25" s="383"/>
      <c r="FE25" s="383"/>
      <c r="FF25" s="383"/>
      <c r="FG25" s="383"/>
      <c r="FH25" s="383"/>
      <c r="FI25" s="383"/>
      <c r="FJ25" s="383"/>
      <c r="FK25" s="384"/>
      <c r="FO25" s="49"/>
    </row>
    <row r="26" spans="1:171" ht="12.75" customHeight="1" x14ac:dyDescent="0.2">
      <c r="A26" s="27"/>
      <c r="B26" s="485" t="s">
        <v>379</v>
      </c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5"/>
      <c r="V26" s="485"/>
      <c r="W26" s="485"/>
      <c r="X26" s="485"/>
      <c r="Y26" s="485"/>
      <c r="Z26" s="485"/>
      <c r="AA26" s="485"/>
      <c r="AB26" s="485"/>
      <c r="AC26" s="485"/>
      <c r="AD26" s="485"/>
      <c r="AE26" s="485"/>
      <c r="AF26" s="485"/>
      <c r="AG26" s="485"/>
      <c r="AH26" s="485"/>
      <c r="AI26" s="485"/>
      <c r="AJ26" s="485"/>
      <c r="AK26" s="485"/>
      <c r="AL26" s="485"/>
      <c r="AM26" s="485"/>
      <c r="AN26" s="485"/>
      <c r="AO26" s="485"/>
      <c r="AP26" s="485"/>
      <c r="AQ26" s="485"/>
      <c r="AR26" s="486"/>
      <c r="AS26" s="271" t="s">
        <v>434</v>
      </c>
      <c r="AT26" s="272"/>
      <c r="AU26" s="272"/>
      <c r="AV26" s="272"/>
      <c r="AW26" s="272"/>
      <c r="AX26" s="272"/>
      <c r="AY26" s="272"/>
      <c r="AZ26" s="273"/>
      <c r="BA26" s="490"/>
      <c r="BB26" s="491"/>
      <c r="BC26" s="491"/>
      <c r="BD26" s="491"/>
      <c r="BE26" s="491"/>
      <c r="BF26" s="491"/>
      <c r="BG26" s="491"/>
      <c r="BH26" s="491"/>
      <c r="BI26" s="491"/>
      <c r="BJ26" s="491"/>
      <c r="BK26" s="491"/>
      <c r="BL26" s="492"/>
      <c r="BM26" s="382"/>
      <c r="BN26" s="383"/>
      <c r="BO26" s="383"/>
      <c r="BP26" s="383"/>
      <c r="BQ26" s="383"/>
      <c r="BR26" s="383"/>
      <c r="BS26" s="383"/>
      <c r="BT26" s="383"/>
      <c r="BU26" s="383"/>
      <c r="BV26" s="383"/>
      <c r="BW26" s="383"/>
      <c r="BX26" s="383"/>
      <c r="BY26" s="384"/>
      <c r="BZ26" s="382"/>
      <c r="CA26" s="383"/>
      <c r="CB26" s="383"/>
      <c r="CC26" s="383"/>
      <c r="CD26" s="383"/>
      <c r="CE26" s="383"/>
      <c r="CF26" s="383"/>
      <c r="CG26" s="383"/>
      <c r="CH26" s="384"/>
      <c r="CI26" s="382"/>
      <c r="CJ26" s="383"/>
      <c r="CK26" s="383"/>
      <c r="CL26" s="383"/>
      <c r="CM26" s="383"/>
      <c r="CN26" s="383"/>
      <c r="CO26" s="383"/>
      <c r="CP26" s="383"/>
      <c r="CQ26" s="384"/>
      <c r="CR26" s="382"/>
      <c r="CS26" s="383"/>
      <c r="CT26" s="383"/>
      <c r="CU26" s="383"/>
      <c r="CV26" s="383"/>
      <c r="CW26" s="383"/>
      <c r="CX26" s="383"/>
      <c r="CY26" s="383"/>
      <c r="CZ26" s="384"/>
      <c r="DA26" s="382"/>
      <c r="DB26" s="383"/>
      <c r="DC26" s="383"/>
      <c r="DD26" s="383"/>
      <c r="DE26" s="383"/>
      <c r="DF26" s="383"/>
      <c r="DG26" s="383"/>
      <c r="DH26" s="383"/>
      <c r="DI26" s="384"/>
      <c r="DJ26" s="382"/>
      <c r="DK26" s="383"/>
      <c r="DL26" s="383"/>
      <c r="DM26" s="383"/>
      <c r="DN26" s="383"/>
      <c r="DO26" s="383"/>
      <c r="DP26" s="383"/>
      <c r="DQ26" s="383"/>
      <c r="DR26" s="384"/>
      <c r="DS26" s="382"/>
      <c r="DT26" s="383"/>
      <c r="DU26" s="383"/>
      <c r="DV26" s="383"/>
      <c r="DW26" s="383"/>
      <c r="DX26" s="383"/>
      <c r="DY26" s="383"/>
      <c r="DZ26" s="383"/>
      <c r="EA26" s="384"/>
      <c r="EB26" s="382"/>
      <c r="EC26" s="383"/>
      <c r="ED26" s="383"/>
      <c r="EE26" s="383"/>
      <c r="EF26" s="383"/>
      <c r="EG26" s="383"/>
      <c r="EH26" s="383"/>
      <c r="EI26" s="383"/>
      <c r="EJ26" s="383"/>
      <c r="EK26" s="383"/>
      <c r="EL26" s="383"/>
      <c r="EM26" s="384"/>
      <c r="EN26" s="382"/>
      <c r="EO26" s="383"/>
      <c r="EP26" s="383"/>
      <c r="EQ26" s="383"/>
      <c r="ER26" s="383"/>
      <c r="ES26" s="383"/>
      <c r="ET26" s="383"/>
      <c r="EU26" s="383"/>
      <c r="EV26" s="383"/>
      <c r="EW26" s="383"/>
      <c r="EX26" s="383"/>
      <c r="EY26" s="384"/>
      <c r="EZ26" s="382"/>
      <c r="FA26" s="383"/>
      <c r="FB26" s="383"/>
      <c r="FC26" s="383"/>
      <c r="FD26" s="383"/>
      <c r="FE26" s="383"/>
      <c r="FF26" s="383"/>
      <c r="FG26" s="383"/>
      <c r="FH26" s="383"/>
      <c r="FI26" s="383"/>
      <c r="FJ26" s="383"/>
      <c r="FK26" s="384"/>
      <c r="FO26" s="49"/>
    </row>
    <row r="27" spans="1:171" ht="12.75" customHeight="1" x14ac:dyDescent="0.2">
      <c r="A27" s="14"/>
      <c r="B27" s="485" t="s">
        <v>130</v>
      </c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P27" s="485"/>
      <c r="Q27" s="485"/>
      <c r="R27" s="485"/>
      <c r="S27" s="485"/>
      <c r="T27" s="485"/>
      <c r="U27" s="485"/>
      <c r="V27" s="485"/>
      <c r="W27" s="485"/>
      <c r="X27" s="485"/>
      <c r="Y27" s="485"/>
      <c r="Z27" s="485"/>
      <c r="AA27" s="485"/>
      <c r="AB27" s="485"/>
      <c r="AC27" s="485"/>
      <c r="AD27" s="485"/>
      <c r="AE27" s="485"/>
      <c r="AF27" s="485"/>
      <c r="AG27" s="485"/>
      <c r="AH27" s="485"/>
      <c r="AI27" s="485"/>
      <c r="AJ27" s="485"/>
      <c r="AK27" s="485"/>
      <c r="AL27" s="485"/>
      <c r="AM27" s="485"/>
      <c r="AN27" s="485"/>
      <c r="AO27" s="485"/>
      <c r="AP27" s="485"/>
      <c r="AQ27" s="485"/>
      <c r="AR27" s="486"/>
      <c r="AS27" s="271" t="s">
        <v>435</v>
      </c>
      <c r="AT27" s="272"/>
      <c r="AU27" s="272"/>
      <c r="AV27" s="272"/>
      <c r="AW27" s="272"/>
      <c r="AX27" s="272"/>
      <c r="AY27" s="272"/>
      <c r="AZ27" s="273"/>
      <c r="BA27" s="490"/>
      <c r="BB27" s="491"/>
      <c r="BC27" s="491"/>
      <c r="BD27" s="491"/>
      <c r="BE27" s="491"/>
      <c r="BF27" s="491"/>
      <c r="BG27" s="491"/>
      <c r="BH27" s="491"/>
      <c r="BI27" s="491"/>
      <c r="BJ27" s="491"/>
      <c r="BK27" s="491"/>
      <c r="BL27" s="492"/>
      <c r="BM27" s="382"/>
      <c r="BN27" s="383"/>
      <c r="BO27" s="383"/>
      <c r="BP27" s="383"/>
      <c r="BQ27" s="383"/>
      <c r="BR27" s="383"/>
      <c r="BS27" s="383"/>
      <c r="BT27" s="383"/>
      <c r="BU27" s="383"/>
      <c r="BV27" s="383"/>
      <c r="BW27" s="383"/>
      <c r="BX27" s="383"/>
      <c r="BY27" s="384"/>
      <c r="BZ27" s="382"/>
      <c r="CA27" s="383"/>
      <c r="CB27" s="383"/>
      <c r="CC27" s="383"/>
      <c r="CD27" s="383"/>
      <c r="CE27" s="383"/>
      <c r="CF27" s="383"/>
      <c r="CG27" s="383"/>
      <c r="CH27" s="384"/>
      <c r="CI27" s="382"/>
      <c r="CJ27" s="383"/>
      <c r="CK27" s="383"/>
      <c r="CL27" s="383"/>
      <c r="CM27" s="383"/>
      <c r="CN27" s="383"/>
      <c r="CO27" s="383"/>
      <c r="CP27" s="383"/>
      <c r="CQ27" s="384"/>
      <c r="CR27" s="382"/>
      <c r="CS27" s="383"/>
      <c r="CT27" s="383"/>
      <c r="CU27" s="383"/>
      <c r="CV27" s="383"/>
      <c r="CW27" s="383"/>
      <c r="CX27" s="383"/>
      <c r="CY27" s="383"/>
      <c r="CZ27" s="384"/>
      <c r="DA27" s="382"/>
      <c r="DB27" s="383"/>
      <c r="DC27" s="383"/>
      <c r="DD27" s="383"/>
      <c r="DE27" s="383"/>
      <c r="DF27" s="383"/>
      <c r="DG27" s="383"/>
      <c r="DH27" s="383"/>
      <c r="DI27" s="384"/>
      <c r="DJ27" s="382"/>
      <c r="DK27" s="383"/>
      <c r="DL27" s="383"/>
      <c r="DM27" s="383"/>
      <c r="DN27" s="383"/>
      <c r="DO27" s="383"/>
      <c r="DP27" s="383"/>
      <c r="DQ27" s="383"/>
      <c r="DR27" s="384"/>
      <c r="DS27" s="382"/>
      <c r="DT27" s="383"/>
      <c r="DU27" s="383"/>
      <c r="DV27" s="383"/>
      <c r="DW27" s="383"/>
      <c r="DX27" s="383"/>
      <c r="DY27" s="383"/>
      <c r="DZ27" s="383"/>
      <c r="EA27" s="384"/>
      <c r="EB27" s="382"/>
      <c r="EC27" s="383"/>
      <c r="ED27" s="383"/>
      <c r="EE27" s="383"/>
      <c r="EF27" s="383"/>
      <c r="EG27" s="383"/>
      <c r="EH27" s="383"/>
      <c r="EI27" s="383"/>
      <c r="EJ27" s="383"/>
      <c r="EK27" s="383"/>
      <c r="EL27" s="383"/>
      <c r="EM27" s="384"/>
      <c r="EN27" s="382"/>
      <c r="EO27" s="383"/>
      <c r="EP27" s="383"/>
      <c r="EQ27" s="383"/>
      <c r="ER27" s="383"/>
      <c r="ES27" s="383"/>
      <c r="ET27" s="383"/>
      <c r="EU27" s="383"/>
      <c r="EV27" s="383"/>
      <c r="EW27" s="383"/>
      <c r="EX27" s="383"/>
      <c r="EY27" s="384"/>
      <c r="EZ27" s="382"/>
      <c r="FA27" s="383"/>
      <c r="FB27" s="383"/>
      <c r="FC27" s="383"/>
      <c r="FD27" s="383"/>
      <c r="FE27" s="383"/>
      <c r="FF27" s="383"/>
      <c r="FG27" s="383"/>
      <c r="FH27" s="383"/>
      <c r="FI27" s="383"/>
      <c r="FJ27" s="383"/>
      <c r="FK27" s="384"/>
      <c r="FO27" s="50"/>
    </row>
    <row r="28" spans="1:171" ht="12.75" customHeight="1" x14ac:dyDescent="0.2">
      <c r="A28" s="27"/>
      <c r="B28" s="485" t="s">
        <v>110</v>
      </c>
      <c r="C28" s="485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/>
      <c r="U28" s="485"/>
      <c r="V28" s="485"/>
      <c r="W28" s="485"/>
      <c r="X28" s="485"/>
      <c r="Y28" s="485"/>
      <c r="Z28" s="485"/>
      <c r="AA28" s="485"/>
      <c r="AB28" s="485"/>
      <c r="AC28" s="485"/>
      <c r="AD28" s="485"/>
      <c r="AE28" s="485"/>
      <c r="AF28" s="485"/>
      <c r="AG28" s="485"/>
      <c r="AH28" s="485"/>
      <c r="AI28" s="485"/>
      <c r="AJ28" s="485"/>
      <c r="AK28" s="485"/>
      <c r="AL28" s="485"/>
      <c r="AM28" s="485"/>
      <c r="AN28" s="485"/>
      <c r="AO28" s="485"/>
      <c r="AP28" s="485"/>
      <c r="AQ28" s="485"/>
      <c r="AR28" s="486"/>
      <c r="AS28" s="271" t="s">
        <v>436</v>
      </c>
      <c r="AT28" s="272"/>
      <c r="AU28" s="272"/>
      <c r="AV28" s="272"/>
      <c r="AW28" s="272"/>
      <c r="AX28" s="272"/>
      <c r="AY28" s="272"/>
      <c r="AZ28" s="273"/>
      <c r="BA28" s="490"/>
      <c r="BB28" s="491"/>
      <c r="BC28" s="491"/>
      <c r="BD28" s="491"/>
      <c r="BE28" s="491"/>
      <c r="BF28" s="491"/>
      <c r="BG28" s="491"/>
      <c r="BH28" s="491"/>
      <c r="BI28" s="491"/>
      <c r="BJ28" s="491"/>
      <c r="BK28" s="491"/>
      <c r="BL28" s="492"/>
      <c r="BM28" s="382"/>
      <c r="BN28" s="383"/>
      <c r="BO28" s="383"/>
      <c r="BP28" s="383"/>
      <c r="BQ28" s="383"/>
      <c r="BR28" s="383"/>
      <c r="BS28" s="383"/>
      <c r="BT28" s="383"/>
      <c r="BU28" s="383"/>
      <c r="BV28" s="383"/>
      <c r="BW28" s="383"/>
      <c r="BX28" s="383"/>
      <c r="BY28" s="384"/>
      <c r="BZ28" s="382"/>
      <c r="CA28" s="383"/>
      <c r="CB28" s="383"/>
      <c r="CC28" s="383"/>
      <c r="CD28" s="383"/>
      <c r="CE28" s="383"/>
      <c r="CF28" s="383"/>
      <c r="CG28" s="383"/>
      <c r="CH28" s="384"/>
      <c r="CI28" s="382"/>
      <c r="CJ28" s="383"/>
      <c r="CK28" s="383"/>
      <c r="CL28" s="383"/>
      <c r="CM28" s="383"/>
      <c r="CN28" s="383"/>
      <c r="CO28" s="383"/>
      <c r="CP28" s="383"/>
      <c r="CQ28" s="384"/>
      <c r="CR28" s="382"/>
      <c r="CS28" s="383"/>
      <c r="CT28" s="383"/>
      <c r="CU28" s="383"/>
      <c r="CV28" s="383"/>
      <c r="CW28" s="383"/>
      <c r="CX28" s="383"/>
      <c r="CY28" s="383"/>
      <c r="CZ28" s="384"/>
      <c r="DA28" s="382"/>
      <c r="DB28" s="383"/>
      <c r="DC28" s="383"/>
      <c r="DD28" s="383"/>
      <c r="DE28" s="383"/>
      <c r="DF28" s="383"/>
      <c r="DG28" s="383"/>
      <c r="DH28" s="383"/>
      <c r="DI28" s="384"/>
      <c r="DJ28" s="382"/>
      <c r="DK28" s="383"/>
      <c r="DL28" s="383"/>
      <c r="DM28" s="383"/>
      <c r="DN28" s="383"/>
      <c r="DO28" s="383"/>
      <c r="DP28" s="383"/>
      <c r="DQ28" s="383"/>
      <c r="DR28" s="384"/>
      <c r="DS28" s="382"/>
      <c r="DT28" s="383"/>
      <c r="DU28" s="383"/>
      <c r="DV28" s="383"/>
      <c r="DW28" s="383"/>
      <c r="DX28" s="383"/>
      <c r="DY28" s="383"/>
      <c r="DZ28" s="383"/>
      <c r="EA28" s="384"/>
      <c r="EB28" s="382"/>
      <c r="EC28" s="383"/>
      <c r="ED28" s="383"/>
      <c r="EE28" s="383"/>
      <c r="EF28" s="383"/>
      <c r="EG28" s="383"/>
      <c r="EH28" s="383"/>
      <c r="EI28" s="383"/>
      <c r="EJ28" s="383"/>
      <c r="EK28" s="383"/>
      <c r="EL28" s="383"/>
      <c r="EM28" s="384"/>
      <c r="EN28" s="382"/>
      <c r="EO28" s="383"/>
      <c r="EP28" s="383"/>
      <c r="EQ28" s="383"/>
      <c r="ER28" s="383"/>
      <c r="ES28" s="383"/>
      <c r="ET28" s="383"/>
      <c r="EU28" s="383"/>
      <c r="EV28" s="383"/>
      <c r="EW28" s="383"/>
      <c r="EX28" s="383"/>
      <c r="EY28" s="384"/>
      <c r="EZ28" s="382"/>
      <c r="FA28" s="383"/>
      <c r="FB28" s="383"/>
      <c r="FC28" s="383"/>
      <c r="FD28" s="383"/>
      <c r="FE28" s="383"/>
      <c r="FF28" s="383"/>
      <c r="FG28" s="383"/>
      <c r="FH28" s="383"/>
      <c r="FI28" s="383"/>
      <c r="FJ28" s="383"/>
      <c r="FK28" s="384"/>
    </row>
    <row r="29" spans="1:171" ht="12.75" customHeight="1" x14ac:dyDescent="0.2">
      <c r="A29" s="27"/>
      <c r="B29" s="497" t="s">
        <v>393</v>
      </c>
      <c r="C29" s="497"/>
      <c r="D29" s="497"/>
      <c r="E29" s="497"/>
      <c r="F29" s="497"/>
      <c r="G29" s="497"/>
      <c r="H29" s="497"/>
      <c r="I29" s="497"/>
      <c r="J29" s="497"/>
      <c r="K29" s="497"/>
      <c r="L29" s="497"/>
      <c r="M29" s="497"/>
      <c r="N29" s="497"/>
      <c r="O29" s="497"/>
      <c r="P29" s="497"/>
      <c r="Q29" s="497"/>
      <c r="R29" s="497"/>
      <c r="S29" s="497"/>
      <c r="T29" s="497"/>
      <c r="U29" s="497"/>
      <c r="V29" s="497"/>
      <c r="W29" s="497"/>
      <c r="X29" s="497"/>
      <c r="Y29" s="497"/>
      <c r="Z29" s="497"/>
      <c r="AA29" s="497"/>
      <c r="AB29" s="497"/>
      <c r="AC29" s="497"/>
      <c r="AD29" s="497"/>
      <c r="AE29" s="497"/>
      <c r="AF29" s="497"/>
      <c r="AG29" s="497"/>
      <c r="AH29" s="497"/>
      <c r="AI29" s="497"/>
      <c r="AJ29" s="497"/>
      <c r="AK29" s="497"/>
      <c r="AL29" s="497"/>
      <c r="AM29" s="497"/>
      <c r="AN29" s="497"/>
      <c r="AO29" s="497"/>
      <c r="AP29" s="497"/>
      <c r="AQ29" s="497"/>
      <c r="AR29" s="498"/>
      <c r="AS29" s="271" t="s">
        <v>437</v>
      </c>
      <c r="AT29" s="272"/>
      <c r="AU29" s="272"/>
      <c r="AV29" s="272"/>
      <c r="AW29" s="272"/>
      <c r="AX29" s="272"/>
      <c r="AY29" s="272"/>
      <c r="AZ29" s="273"/>
      <c r="BA29" s="490">
        <v>8</v>
      </c>
      <c r="BB29" s="491"/>
      <c r="BC29" s="491"/>
      <c r="BD29" s="491"/>
      <c r="BE29" s="491"/>
      <c r="BF29" s="491"/>
      <c r="BG29" s="491"/>
      <c r="BH29" s="491"/>
      <c r="BI29" s="491"/>
      <c r="BJ29" s="491"/>
      <c r="BK29" s="491"/>
      <c r="BL29" s="492"/>
      <c r="BM29" s="382"/>
      <c r="BN29" s="383"/>
      <c r="BO29" s="383"/>
      <c r="BP29" s="383"/>
      <c r="BQ29" s="383"/>
      <c r="BR29" s="383"/>
      <c r="BS29" s="383"/>
      <c r="BT29" s="383"/>
      <c r="BU29" s="383"/>
      <c r="BV29" s="383"/>
      <c r="BW29" s="383"/>
      <c r="BX29" s="383"/>
      <c r="BY29" s="384"/>
      <c r="BZ29" s="382">
        <v>1</v>
      </c>
      <c r="CA29" s="383"/>
      <c r="CB29" s="383"/>
      <c r="CC29" s="383"/>
      <c r="CD29" s="383"/>
      <c r="CE29" s="383"/>
      <c r="CF29" s="383"/>
      <c r="CG29" s="383"/>
      <c r="CH29" s="384"/>
      <c r="CI29" s="382">
        <v>1</v>
      </c>
      <c r="CJ29" s="383"/>
      <c r="CK29" s="383"/>
      <c r="CL29" s="383"/>
      <c r="CM29" s="383"/>
      <c r="CN29" s="383"/>
      <c r="CO29" s="383"/>
      <c r="CP29" s="383"/>
      <c r="CQ29" s="384"/>
      <c r="CR29" s="382">
        <v>1</v>
      </c>
      <c r="CS29" s="383"/>
      <c r="CT29" s="383"/>
      <c r="CU29" s="383"/>
      <c r="CV29" s="383"/>
      <c r="CW29" s="383"/>
      <c r="CX29" s="383"/>
      <c r="CY29" s="383"/>
      <c r="CZ29" s="384"/>
      <c r="DA29" s="382">
        <v>4</v>
      </c>
      <c r="DB29" s="383"/>
      <c r="DC29" s="383"/>
      <c r="DD29" s="383"/>
      <c r="DE29" s="383"/>
      <c r="DF29" s="383"/>
      <c r="DG29" s="383"/>
      <c r="DH29" s="383"/>
      <c r="DI29" s="384"/>
      <c r="DJ29" s="382"/>
      <c r="DK29" s="383"/>
      <c r="DL29" s="383"/>
      <c r="DM29" s="383"/>
      <c r="DN29" s="383"/>
      <c r="DO29" s="383"/>
      <c r="DP29" s="383"/>
      <c r="DQ29" s="383"/>
      <c r="DR29" s="384"/>
      <c r="DS29" s="382">
        <v>1</v>
      </c>
      <c r="DT29" s="383"/>
      <c r="DU29" s="383"/>
      <c r="DV29" s="383"/>
      <c r="DW29" s="383"/>
      <c r="DX29" s="383"/>
      <c r="DY29" s="383"/>
      <c r="DZ29" s="383"/>
      <c r="EA29" s="384"/>
      <c r="EB29" s="382"/>
      <c r="EC29" s="383"/>
      <c r="ED29" s="383"/>
      <c r="EE29" s="383"/>
      <c r="EF29" s="383"/>
      <c r="EG29" s="383"/>
      <c r="EH29" s="383"/>
      <c r="EI29" s="383"/>
      <c r="EJ29" s="383"/>
      <c r="EK29" s="383"/>
      <c r="EL29" s="383"/>
      <c r="EM29" s="384"/>
      <c r="EN29" s="382"/>
      <c r="EO29" s="383"/>
      <c r="EP29" s="383"/>
      <c r="EQ29" s="383"/>
      <c r="ER29" s="383"/>
      <c r="ES29" s="383"/>
      <c r="ET29" s="383"/>
      <c r="EU29" s="383"/>
      <c r="EV29" s="383"/>
      <c r="EW29" s="383"/>
      <c r="EX29" s="383"/>
      <c r="EY29" s="384"/>
      <c r="EZ29" s="382"/>
      <c r="FA29" s="383"/>
      <c r="FB29" s="383"/>
      <c r="FC29" s="383"/>
      <c r="FD29" s="383"/>
      <c r="FE29" s="383"/>
      <c r="FF29" s="383"/>
      <c r="FG29" s="383"/>
      <c r="FH29" s="383"/>
      <c r="FI29" s="383"/>
      <c r="FJ29" s="383"/>
      <c r="FK29" s="384"/>
    </row>
    <row r="30" spans="1:171" s="13" customFormat="1" ht="12.75" customHeight="1" x14ac:dyDescent="0.2">
      <c r="A30" s="19"/>
      <c r="B30" s="495" t="s">
        <v>83</v>
      </c>
      <c r="C30" s="495"/>
      <c r="D30" s="495"/>
      <c r="E30" s="495"/>
      <c r="F30" s="495"/>
      <c r="G30" s="495"/>
      <c r="H30" s="495"/>
      <c r="I30" s="495"/>
      <c r="J30" s="495"/>
      <c r="K30" s="495"/>
      <c r="L30" s="495"/>
      <c r="M30" s="495"/>
      <c r="N30" s="495"/>
      <c r="O30" s="495"/>
      <c r="P30" s="495"/>
      <c r="Q30" s="495"/>
      <c r="R30" s="495"/>
      <c r="S30" s="495"/>
      <c r="T30" s="495"/>
      <c r="U30" s="495"/>
      <c r="V30" s="495"/>
      <c r="W30" s="495"/>
      <c r="X30" s="495"/>
      <c r="Y30" s="495"/>
      <c r="Z30" s="495"/>
      <c r="AA30" s="495"/>
      <c r="AB30" s="495"/>
      <c r="AC30" s="495"/>
      <c r="AD30" s="495"/>
      <c r="AE30" s="495"/>
      <c r="AF30" s="495"/>
      <c r="AG30" s="495"/>
      <c r="AH30" s="495"/>
      <c r="AI30" s="495"/>
      <c r="AJ30" s="495"/>
      <c r="AK30" s="495"/>
      <c r="AL30" s="495"/>
      <c r="AM30" s="495"/>
      <c r="AN30" s="495"/>
      <c r="AO30" s="495"/>
      <c r="AP30" s="495"/>
      <c r="AQ30" s="495"/>
      <c r="AR30" s="496"/>
      <c r="AS30" s="283" t="s">
        <v>438</v>
      </c>
      <c r="AT30" s="284"/>
      <c r="AU30" s="284"/>
      <c r="AV30" s="284"/>
      <c r="AW30" s="284"/>
      <c r="AX30" s="284"/>
      <c r="AY30" s="284"/>
      <c r="AZ30" s="285"/>
      <c r="BA30" s="477">
        <v>8</v>
      </c>
      <c r="BB30" s="478"/>
      <c r="BC30" s="478"/>
      <c r="BD30" s="478"/>
      <c r="BE30" s="478"/>
      <c r="BF30" s="478"/>
      <c r="BG30" s="478"/>
      <c r="BH30" s="478"/>
      <c r="BI30" s="478"/>
      <c r="BJ30" s="478"/>
      <c r="BK30" s="478"/>
      <c r="BL30" s="479"/>
      <c r="BM30" s="385"/>
      <c r="BN30" s="386"/>
      <c r="BO30" s="386"/>
      <c r="BP30" s="386"/>
      <c r="BQ30" s="386"/>
      <c r="BR30" s="386"/>
      <c r="BS30" s="386"/>
      <c r="BT30" s="386"/>
      <c r="BU30" s="386"/>
      <c r="BV30" s="386"/>
      <c r="BW30" s="386"/>
      <c r="BX30" s="386"/>
      <c r="BY30" s="387"/>
      <c r="BZ30" s="385">
        <v>1</v>
      </c>
      <c r="CA30" s="386"/>
      <c r="CB30" s="386"/>
      <c r="CC30" s="386"/>
      <c r="CD30" s="386"/>
      <c r="CE30" s="386"/>
      <c r="CF30" s="386"/>
      <c r="CG30" s="386"/>
      <c r="CH30" s="387"/>
      <c r="CI30" s="385">
        <v>1</v>
      </c>
      <c r="CJ30" s="386"/>
      <c r="CK30" s="386"/>
      <c r="CL30" s="386"/>
      <c r="CM30" s="386"/>
      <c r="CN30" s="386"/>
      <c r="CO30" s="386"/>
      <c r="CP30" s="386"/>
      <c r="CQ30" s="387"/>
      <c r="CR30" s="385">
        <v>1</v>
      </c>
      <c r="CS30" s="386"/>
      <c r="CT30" s="386"/>
      <c r="CU30" s="386"/>
      <c r="CV30" s="386"/>
      <c r="CW30" s="386"/>
      <c r="CX30" s="386"/>
      <c r="CY30" s="386"/>
      <c r="CZ30" s="387"/>
      <c r="DA30" s="385">
        <v>4</v>
      </c>
      <c r="DB30" s="386"/>
      <c r="DC30" s="386"/>
      <c r="DD30" s="386"/>
      <c r="DE30" s="386"/>
      <c r="DF30" s="386"/>
      <c r="DG30" s="386"/>
      <c r="DH30" s="386"/>
      <c r="DI30" s="387"/>
      <c r="DJ30" s="385"/>
      <c r="DK30" s="386"/>
      <c r="DL30" s="386"/>
      <c r="DM30" s="386"/>
      <c r="DN30" s="386"/>
      <c r="DO30" s="386"/>
      <c r="DP30" s="386"/>
      <c r="DQ30" s="386"/>
      <c r="DR30" s="387"/>
      <c r="DS30" s="385">
        <v>1</v>
      </c>
      <c r="DT30" s="386"/>
      <c r="DU30" s="386"/>
      <c r="DV30" s="386"/>
      <c r="DW30" s="386"/>
      <c r="DX30" s="386"/>
      <c r="DY30" s="386"/>
      <c r="DZ30" s="386"/>
      <c r="EA30" s="387"/>
      <c r="EB30" s="385"/>
      <c r="EC30" s="386"/>
      <c r="ED30" s="386"/>
      <c r="EE30" s="386"/>
      <c r="EF30" s="386"/>
      <c r="EG30" s="386"/>
      <c r="EH30" s="386"/>
      <c r="EI30" s="386"/>
      <c r="EJ30" s="386"/>
      <c r="EK30" s="386"/>
      <c r="EL30" s="386"/>
      <c r="EM30" s="387"/>
      <c r="EN30" s="385"/>
      <c r="EO30" s="386"/>
      <c r="EP30" s="386"/>
      <c r="EQ30" s="386"/>
      <c r="ER30" s="386"/>
      <c r="ES30" s="386"/>
      <c r="ET30" s="386"/>
      <c r="EU30" s="386"/>
      <c r="EV30" s="386"/>
      <c r="EW30" s="386"/>
      <c r="EX30" s="386"/>
      <c r="EY30" s="387"/>
      <c r="EZ30" s="385"/>
      <c r="FA30" s="386"/>
      <c r="FB30" s="386"/>
      <c r="FC30" s="386"/>
      <c r="FD30" s="386"/>
      <c r="FE30" s="386"/>
      <c r="FF30" s="386"/>
      <c r="FG30" s="386"/>
      <c r="FH30" s="386"/>
      <c r="FI30" s="386"/>
      <c r="FJ30" s="386"/>
      <c r="FK30" s="387"/>
      <c r="FO30" s="1"/>
    </row>
    <row r="31" spans="1:171" ht="12.75" customHeight="1" x14ac:dyDescent="0.2">
      <c r="A31" s="17"/>
      <c r="B31" s="475" t="s">
        <v>195</v>
      </c>
      <c r="C31" s="475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75"/>
      <c r="AF31" s="475"/>
      <c r="AG31" s="475"/>
      <c r="AH31" s="475"/>
      <c r="AI31" s="475"/>
      <c r="AJ31" s="475"/>
      <c r="AK31" s="475"/>
      <c r="AL31" s="475"/>
      <c r="AM31" s="475"/>
      <c r="AN31" s="475"/>
      <c r="AO31" s="475"/>
      <c r="AP31" s="475"/>
      <c r="AQ31" s="475"/>
      <c r="AR31" s="476"/>
      <c r="AS31" s="286"/>
      <c r="AT31" s="287"/>
      <c r="AU31" s="287"/>
      <c r="AV31" s="287"/>
      <c r="AW31" s="287"/>
      <c r="AX31" s="287"/>
      <c r="AY31" s="287"/>
      <c r="AZ31" s="288"/>
      <c r="BA31" s="480"/>
      <c r="BB31" s="481"/>
      <c r="BC31" s="481"/>
      <c r="BD31" s="481"/>
      <c r="BE31" s="481"/>
      <c r="BF31" s="481"/>
      <c r="BG31" s="481"/>
      <c r="BH31" s="481"/>
      <c r="BI31" s="481"/>
      <c r="BJ31" s="481"/>
      <c r="BK31" s="481"/>
      <c r="BL31" s="482"/>
      <c r="BM31" s="388"/>
      <c r="BN31" s="389"/>
      <c r="BO31" s="389"/>
      <c r="BP31" s="389"/>
      <c r="BQ31" s="389"/>
      <c r="BR31" s="389"/>
      <c r="BS31" s="389"/>
      <c r="BT31" s="389"/>
      <c r="BU31" s="389"/>
      <c r="BV31" s="389"/>
      <c r="BW31" s="389"/>
      <c r="BX31" s="389"/>
      <c r="BY31" s="390"/>
      <c r="BZ31" s="388"/>
      <c r="CA31" s="389"/>
      <c r="CB31" s="389"/>
      <c r="CC31" s="389"/>
      <c r="CD31" s="389"/>
      <c r="CE31" s="389"/>
      <c r="CF31" s="389"/>
      <c r="CG31" s="389"/>
      <c r="CH31" s="390"/>
      <c r="CI31" s="388"/>
      <c r="CJ31" s="389"/>
      <c r="CK31" s="389"/>
      <c r="CL31" s="389"/>
      <c r="CM31" s="389"/>
      <c r="CN31" s="389"/>
      <c r="CO31" s="389"/>
      <c r="CP31" s="389"/>
      <c r="CQ31" s="390"/>
      <c r="CR31" s="388"/>
      <c r="CS31" s="389"/>
      <c r="CT31" s="389"/>
      <c r="CU31" s="389"/>
      <c r="CV31" s="389"/>
      <c r="CW31" s="389"/>
      <c r="CX31" s="389"/>
      <c r="CY31" s="389"/>
      <c r="CZ31" s="390"/>
      <c r="DA31" s="388"/>
      <c r="DB31" s="389"/>
      <c r="DC31" s="389"/>
      <c r="DD31" s="389"/>
      <c r="DE31" s="389"/>
      <c r="DF31" s="389"/>
      <c r="DG31" s="389"/>
      <c r="DH31" s="389"/>
      <c r="DI31" s="390"/>
      <c r="DJ31" s="388"/>
      <c r="DK31" s="389"/>
      <c r="DL31" s="389"/>
      <c r="DM31" s="389"/>
      <c r="DN31" s="389"/>
      <c r="DO31" s="389"/>
      <c r="DP31" s="389"/>
      <c r="DQ31" s="389"/>
      <c r="DR31" s="390"/>
      <c r="DS31" s="388"/>
      <c r="DT31" s="389"/>
      <c r="DU31" s="389"/>
      <c r="DV31" s="389"/>
      <c r="DW31" s="389"/>
      <c r="DX31" s="389"/>
      <c r="DY31" s="389"/>
      <c r="DZ31" s="389"/>
      <c r="EA31" s="390"/>
      <c r="EB31" s="388"/>
      <c r="EC31" s="389"/>
      <c r="ED31" s="389"/>
      <c r="EE31" s="389"/>
      <c r="EF31" s="389"/>
      <c r="EG31" s="389"/>
      <c r="EH31" s="389"/>
      <c r="EI31" s="389"/>
      <c r="EJ31" s="389"/>
      <c r="EK31" s="389"/>
      <c r="EL31" s="389"/>
      <c r="EM31" s="390"/>
      <c r="EN31" s="388"/>
      <c r="EO31" s="389"/>
      <c r="EP31" s="389"/>
      <c r="EQ31" s="389"/>
      <c r="ER31" s="389"/>
      <c r="ES31" s="389"/>
      <c r="ET31" s="389"/>
      <c r="EU31" s="389"/>
      <c r="EV31" s="389"/>
      <c r="EW31" s="389"/>
      <c r="EX31" s="389"/>
      <c r="EY31" s="390"/>
      <c r="EZ31" s="388"/>
      <c r="FA31" s="389"/>
      <c r="FB31" s="389"/>
      <c r="FC31" s="389"/>
      <c r="FD31" s="389"/>
      <c r="FE31" s="389"/>
      <c r="FF31" s="389"/>
      <c r="FG31" s="389"/>
      <c r="FH31" s="389"/>
      <c r="FI31" s="389"/>
      <c r="FJ31" s="389"/>
      <c r="FK31" s="390"/>
    </row>
    <row r="32" spans="1:171" ht="12.75" customHeight="1" x14ac:dyDescent="0.2">
      <c r="A32" s="27"/>
      <c r="B32" s="499" t="s">
        <v>196</v>
      </c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N32" s="499"/>
      <c r="O32" s="499"/>
      <c r="P32" s="499"/>
      <c r="Q32" s="499"/>
      <c r="R32" s="499"/>
      <c r="S32" s="499"/>
      <c r="T32" s="499"/>
      <c r="U32" s="499"/>
      <c r="V32" s="499"/>
      <c r="W32" s="499"/>
      <c r="X32" s="499"/>
      <c r="Y32" s="499"/>
      <c r="Z32" s="499"/>
      <c r="AA32" s="499"/>
      <c r="AB32" s="499"/>
      <c r="AC32" s="499"/>
      <c r="AD32" s="499"/>
      <c r="AE32" s="499"/>
      <c r="AF32" s="499"/>
      <c r="AG32" s="499"/>
      <c r="AH32" s="499"/>
      <c r="AI32" s="499"/>
      <c r="AJ32" s="499"/>
      <c r="AK32" s="499"/>
      <c r="AL32" s="499"/>
      <c r="AM32" s="499"/>
      <c r="AN32" s="499"/>
      <c r="AO32" s="499"/>
      <c r="AP32" s="499"/>
      <c r="AQ32" s="499"/>
      <c r="AR32" s="500"/>
      <c r="AS32" s="271" t="s">
        <v>439</v>
      </c>
      <c r="AT32" s="272"/>
      <c r="AU32" s="272"/>
      <c r="AV32" s="272"/>
      <c r="AW32" s="272"/>
      <c r="AX32" s="272"/>
      <c r="AY32" s="272"/>
      <c r="AZ32" s="273"/>
      <c r="BA32" s="490"/>
      <c r="BB32" s="491"/>
      <c r="BC32" s="491"/>
      <c r="BD32" s="491"/>
      <c r="BE32" s="491"/>
      <c r="BF32" s="491"/>
      <c r="BG32" s="491"/>
      <c r="BH32" s="491"/>
      <c r="BI32" s="491"/>
      <c r="BJ32" s="491"/>
      <c r="BK32" s="491"/>
      <c r="BL32" s="492"/>
      <c r="BM32" s="382"/>
      <c r="BN32" s="383"/>
      <c r="BO32" s="383"/>
      <c r="BP32" s="383"/>
      <c r="BQ32" s="383"/>
      <c r="BR32" s="383"/>
      <c r="BS32" s="383"/>
      <c r="BT32" s="383"/>
      <c r="BU32" s="383"/>
      <c r="BV32" s="383"/>
      <c r="BW32" s="383"/>
      <c r="BX32" s="383"/>
      <c r="BY32" s="384"/>
      <c r="BZ32" s="382"/>
      <c r="CA32" s="383"/>
      <c r="CB32" s="383"/>
      <c r="CC32" s="383"/>
      <c r="CD32" s="383"/>
      <c r="CE32" s="383"/>
      <c r="CF32" s="383"/>
      <c r="CG32" s="383"/>
      <c r="CH32" s="384"/>
      <c r="CI32" s="382"/>
      <c r="CJ32" s="383"/>
      <c r="CK32" s="383"/>
      <c r="CL32" s="383"/>
      <c r="CM32" s="383"/>
      <c r="CN32" s="383"/>
      <c r="CO32" s="383"/>
      <c r="CP32" s="383"/>
      <c r="CQ32" s="384"/>
      <c r="CR32" s="382"/>
      <c r="CS32" s="383"/>
      <c r="CT32" s="383"/>
      <c r="CU32" s="383"/>
      <c r="CV32" s="383"/>
      <c r="CW32" s="383"/>
      <c r="CX32" s="383"/>
      <c r="CY32" s="383"/>
      <c r="CZ32" s="384"/>
      <c r="DA32" s="382"/>
      <c r="DB32" s="383"/>
      <c r="DC32" s="383"/>
      <c r="DD32" s="383"/>
      <c r="DE32" s="383"/>
      <c r="DF32" s="383"/>
      <c r="DG32" s="383"/>
      <c r="DH32" s="383"/>
      <c r="DI32" s="384"/>
      <c r="DJ32" s="382"/>
      <c r="DK32" s="383"/>
      <c r="DL32" s="383"/>
      <c r="DM32" s="383"/>
      <c r="DN32" s="383"/>
      <c r="DO32" s="383"/>
      <c r="DP32" s="383"/>
      <c r="DQ32" s="383"/>
      <c r="DR32" s="384"/>
      <c r="DS32" s="382"/>
      <c r="DT32" s="383"/>
      <c r="DU32" s="383"/>
      <c r="DV32" s="383"/>
      <c r="DW32" s="383"/>
      <c r="DX32" s="383"/>
      <c r="DY32" s="383"/>
      <c r="DZ32" s="383"/>
      <c r="EA32" s="384"/>
      <c r="EB32" s="382"/>
      <c r="EC32" s="383"/>
      <c r="ED32" s="383"/>
      <c r="EE32" s="383"/>
      <c r="EF32" s="383"/>
      <c r="EG32" s="383"/>
      <c r="EH32" s="383"/>
      <c r="EI32" s="383"/>
      <c r="EJ32" s="383"/>
      <c r="EK32" s="383"/>
      <c r="EL32" s="383"/>
      <c r="EM32" s="384"/>
      <c r="EN32" s="382"/>
      <c r="EO32" s="383"/>
      <c r="EP32" s="383"/>
      <c r="EQ32" s="383"/>
      <c r="ER32" s="383"/>
      <c r="ES32" s="383"/>
      <c r="ET32" s="383"/>
      <c r="EU32" s="383"/>
      <c r="EV32" s="383"/>
      <c r="EW32" s="383"/>
      <c r="EX32" s="383"/>
      <c r="EY32" s="384"/>
      <c r="EZ32" s="382"/>
      <c r="FA32" s="383"/>
      <c r="FB32" s="383"/>
      <c r="FC32" s="383"/>
      <c r="FD32" s="383"/>
      <c r="FE32" s="383"/>
      <c r="FF32" s="383"/>
      <c r="FG32" s="383"/>
      <c r="FH32" s="383"/>
      <c r="FI32" s="383"/>
      <c r="FJ32" s="383"/>
      <c r="FK32" s="384"/>
    </row>
    <row r="33" spans="1:167" ht="12.75" customHeight="1" x14ac:dyDescent="0.2">
      <c r="A33" s="27"/>
      <c r="B33" s="497" t="s">
        <v>395</v>
      </c>
      <c r="C33" s="497"/>
      <c r="D33" s="497"/>
      <c r="E33" s="497"/>
      <c r="F33" s="497"/>
      <c r="G33" s="497"/>
      <c r="H33" s="497"/>
      <c r="I33" s="497"/>
      <c r="J33" s="497"/>
      <c r="K33" s="497"/>
      <c r="L33" s="497"/>
      <c r="M33" s="497"/>
      <c r="N33" s="497"/>
      <c r="O33" s="497"/>
      <c r="P33" s="497"/>
      <c r="Q33" s="497"/>
      <c r="R33" s="497"/>
      <c r="S33" s="497"/>
      <c r="T33" s="497"/>
      <c r="U33" s="497"/>
      <c r="V33" s="497"/>
      <c r="W33" s="497"/>
      <c r="X33" s="497"/>
      <c r="Y33" s="497"/>
      <c r="Z33" s="497"/>
      <c r="AA33" s="497"/>
      <c r="AB33" s="497"/>
      <c r="AC33" s="497"/>
      <c r="AD33" s="497"/>
      <c r="AE33" s="497"/>
      <c r="AF33" s="497"/>
      <c r="AG33" s="497"/>
      <c r="AH33" s="497"/>
      <c r="AI33" s="497"/>
      <c r="AJ33" s="497"/>
      <c r="AK33" s="497"/>
      <c r="AL33" s="497"/>
      <c r="AM33" s="497"/>
      <c r="AN33" s="497"/>
      <c r="AO33" s="497"/>
      <c r="AP33" s="497"/>
      <c r="AQ33" s="497"/>
      <c r="AR33" s="498"/>
      <c r="AS33" s="271" t="s">
        <v>440</v>
      </c>
      <c r="AT33" s="272"/>
      <c r="AU33" s="272"/>
      <c r="AV33" s="272"/>
      <c r="AW33" s="272"/>
      <c r="AX33" s="272"/>
      <c r="AY33" s="272"/>
      <c r="AZ33" s="273"/>
      <c r="BA33" s="490">
        <v>12</v>
      </c>
      <c r="BB33" s="491"/>
      <c r="BC33" s="491"/>
      <c r="BD33" s="491"/>
      <c r="BE33" s="491"/>
      <c r="BF33" s="491"/>
      <c r="BG33" s="491"/>
      <c r="BH33" s="491"/>
      <c r="BI33" s="491"/>
      <c r="BJ33" s="491"/>
      <c r="BK33" s="491"/>
      <c r="BL33" s="492"/>
      <c r="BM33" s="382"/>
      <c r="BN33" s="383"/>
      <c r="BO33" s="383"/>
      <c r="BP33" s="383"/>
      <c r="BQ33" s="383"/>
      <c r="BR33" s="383"/>
      <c r="BS33" s="383"/>
      <c r="BT33" s="383"/>
      <c r="BU33" s="383"/>
      <c r="BV33" s="383"/>
      <c r="BW33" s="383"/>
      <c r="BX33" s="383"/>
      <c r="BY33" s="384"/>
      <c r="BZ33" s="382">
        <v>1</v>
      </c>
      <c r="CA33" s="383"/>
      <c r="CB33" s="383"/>
      <c r="CC33" s="383"/>
      <c r="CD33" s="383"/>
      <c r="CE33" s="383"/>
      <c r="CF33" s="383"/>
      <c r="CG33" s="383"/>
      <c r="CH33" s="384"/>
      <c r="CI33" s="382">
        <v>1</v>
      </c>
      <c r="CJ33" s="383"/>
      <c r="CK33" s="383"/>
      <c r="CL33" s="383"/>
      <c r="CM33" s="383"/>
      <c r="CN33" s="383"/>
      <c r="CO33" s="383"/>
      <c r="CP33" s="383"/>
      <c r="CQ33" s="384"/>
      <c r="CR33" s="382">
        <v>1</v>
      </c>
      <c r="CS33" s="383"/>
      <c r="CT33" s="383"/>
      <c r="CU33" s="383"/>
      <c r="CV33" s="383"/>
      <c r="CW33" s="383"/>
      <c r="CX33" s="383"/>
      <c r="CY33" s="383"/>
      <c r="CZ33" s="384"/>
      <c r="DA33" s="382">
        <v>3</v>
      </c>
      <c r="DB33" s="383"/>
      <c r="DC33" s="383"/>
      <c r="DD33" s="383"/>
      <c r="DE33" s="383"/>
      <c r="DF33" s="383"/>
      <c r="DG33" s="383"/>
      <c r="DH33" s="383"/>
      <c r="DI33" s="384"/>
      <c r="DJ33" s="382">
        <v>3</v>
      </c>
      <c r="DK33" s="383"/>
      <c r="DL33" s="383"/>
      <c r="DM33" s="383"/>
      <c r="DN33" s="383"/>
      <c r="DO33" s="383"/>
      <c r="DP33" s="383"/>
      <c r="DQ33" s="383"/>
      <c r="DR33" s="384"/>
      <c r="DS33" s="382">
        <v>2</v>
      </c>
      <c r="DT33" s="383"/>
      <c r="DU33" s="383"/>
      <c r="DV33" s="383"/>
      <c r="DW33" s="383"/>
      <c r="DX33" s="383"/>
      <c r="DY33" s="383"/>
      <c r="DZ33" s="383"/>
      <c r="EA33" s="384"/>
      <c r="EB33" s="382"/>
      <c r="EC33" s="383"/>
      <c r="ED33" s="383"/>
      <c r="EE33" s="383"/>
      <c r="EF33" s="383"/>
      <c r="EG33" s="383"/>
      <c r="EH33" s="383"/>
      <c r="EI33" s="383"/>
      <c r="EJ33" s="383"/>
      <c r="EK33" s="383"/>
      <c r="EL33" s="383"/>
      <c r="EM33" s="384"/>
      <c r="EN33" s="382">
        <v>1</v>
      </c>
      <c r="EO33" s="383"/>
      <c r="EP33" s="383"/>
      <c r="EQ33" s="383"/>
      <c r="ER33" s="383"/>
      <c r="ES33" s="383"/>
      <c r="ET33" s="383"/>
      <c r="EU33" s="383"/>
      <c r="EV33" s="383"/>
      <c r="EW33" s="383"/>
      <c r="EX33" s="383"/>
      <c r="EY33" s="384"/>
      <c r="EZ33" s="382"/>
      <c r="FA33" s="383"/>
      <c r="FB33" s="383"/>
      <c r="FC33" s="383"/>
      <c r="FD33" s="383"/>
      <c r="FE33" s="383"/>
      <c r="FF33" s="383"/>
      <c r="FG33" s="383"/>
      <c r="FH33" s="383"/>
      <c r="FI33" s="383"/>
      <c r="FJ33" s="383"/>
      <c r="FK33" s="384"/>
    </row>
  </sheetData>
  <sheetProtection algorithmName="SHA-512" hashValue="96iEKEQfbAXKsf+l5mYWKkuONXJfMTWGFBtxB1KT0tLY1uP40LSpCmoyhpsvR9LxRcJGMoXLR5CuSnRK4zOT+g==" saltValue="GAP6ujGT54ymCeu/RoOPeA==" spinCount="100000" sheet="1" objects="1" scenarios="1"/>
  <mergeCells count="324">
    <mergeCell ref="EZ29:FK29"/>
    <mergeCell ref="B7:AR7"/>
    <mergeCell ref="B13:AR13"/>
    <mergeCell ref="B18:AR18"/>
    <mergeCell ref="B19:AR19"/>
    <mergeCell ref="B20:AR20"/>
    <mergeCell ref="B21:AR21"/>
    <mergeCell ref="B22:AR22"/>
    <mergeCell ref="AS29:AZ29"/>
    <mergeCell ref="BM29:BY29"/>
    <mergeCell ref="BA29:BL29"/>
    <mergeCell ref="AS28:AZ28"/>
    <mergeCell ref="BM27:BY27"/>
    <mergeCell ref="EB29:EM29"/>
    <mergeCell ref="AS18:AZ18"/>
    <mergeCell ref="AS19:AZ19"/>
    <mergeCell ref="AS14:AZ15"/>
    <mergeCell ref="AS21:AZ21"/>
    <mergeCell ref="AS20:AZ20"/>
    <mergeCell ref="BM26:BY26"/>
    <mergeCell ref="BM25:BY25"/>
    <mergeCell ref="AS24:AZ24"/>
    <mergeCell ref="BA22:BL22"/>
    <mergeCell ref="BA28:BL28"/>
    <mergeCell ref="CR27:CZ27"/>
    <mergeCell ref="CR21:CZ21"/>
    <mergeCell ref="CR22:CZ22"/>
    <mergeCell ref="CR23:CZ23"/>
    <mergeCell ref="DA27:DI27"/>
    <mergeCell ref="EN29:EY29"/>
    <mergeCell ref="BM28:BY28"/>
    <mergeCell ref="DJ23:DR23"/>
    <mergeCell ref="DJ28:DR28"/>
    <mergeCell ref="DS28:EA28"/>
    <mergeCell ref="CI25:CQ25"/>
    <mergeCell ref="CR25:CZ25"/>
    <mergeCell ref="DA25:DI25"/>
    <mergeCell ref="CR26:CZ26"/>
    <mergeCell ref="EN27:EY27"/>
    <mergeCell ref="EN28:EY28"/>
    <mergeCell ref="EN21:EY21"/>
    <mergeCell ref="EN22:EY22"/>
    <mergeCell ref="EN23:EY23"/>
    <mergeCell ref="EN24:EY24"/>
    <mergeCell ref="DA26:DI26"/>
    <mergeCell ref="DJ26:DR26"/>
    <mergeCell ref="DA22:DI22"/>
    <mergeCell ref="BZ27:CH27"/>
    <mergeCell ref="DA14:DI15"/>
    <mergeCell ref="DA12:DI12"/>
    <mergeCell ref="DA8:DI9"/>
    <mergeCell ref="DS20:EA20"/>
    <mergeCell ref="DS21:EA21"/>
    <mergeCell ref="DS22:EA22"/>
    <mergeCell ref="CI23:CQ23"/>
    <mergeCell ref="CI24:CQ24"/>
    <mergeCell ref="CR24:CZ24"/>
    <mergeCell ref="DA23:DI23"/>
    <mergeCell ref="DJ21:DR21"/>
    <mergeCell ref="DJ22:DR22"/>
    <mergeCell ref="CR20:CZ20"/>
    <mergeCell ref="CI20:CQ20"/>
    <mergeCell ref="CI21:CQ21"/>
    <mergeCell ref="CI22:CQ22"/>
    <mergeCell ref="DA24:DI24"/>
    <mergeCell ref="BA4:BL4"/>
    <mergeCell ref="EB8:EM9"/>
    <mergeCell ref="EN8:EY9"/>
    <mergeCell ref="DJ7:DR7"/>
    <mergeCell ref="DA16:DI17"/>
    <mergeCell ref="DA13:DI13"/>
    <mergeCell ref="BA23:BL23"/>
    <mergeCell ref="DA5:DI5"/>
    <mergeCell ref="DA6:DI6"/>
    <mergeCell ref="CI19:CQ19"/>
    <mergeCell ref="CI6:CQ6"/>
    <mergeCell ref="CR18:CZ18"/>
    <mergeCell ref="CR19:CZ19"/>
    <mergeCell ref="CR16:CZ17"/>
    <mergeCell ref="CR13:CZ13"/>
    <mergeCell ref="CR14:CZ15"/>
    <mergeCell ref="DA10:DI11"/>
    <mergeCell ref="DA18:DI18"/>
    <mergeCell ref="DA19:DI19"/>
    <mergeCell ref="BM19:BY19"/>
    <mergeCell ref="BA19:BL19"/>
    <mergeCell ref="BM16:BY17"/>
    <mergeCell ref="DA20:DI20"/>
    <mergeCell ref="DA21:DI21"/>
    <mergeCell ref="EN6:EY6"/>
    <mergeCell ref="EN7:EY7"/>
    <mergeCell ref="EZ5:FK5"/>
    <mergeCell ref="EZ6:FK6"/>
    <mergeCell ref="EZ7:FK7"/>
    <mergeCell ref="EB18:EM18"/>
    <mergeCell ref="EB14:EM15"/>
    <mergeCell ref="EB16:EM17"/>
    <mergeCell ref="EB12:EM12"/>
    <mergeCell ref="EB13:EM13"/>
    <mergeCell ref="EB10:EM11"/>
    <mergeCell ref="EZ8:FK9"/>
    <mergeCell ref="EZ10:FK11"/>
    <mergeCell ref="B11:AR11"/>
    <mergeCell ref="B12:AR12"/>
    <mergeCell ref="B8:AR8"/>
    <mergeCell ref="CR8:CZ9"/>
    <mergeCell ref="CR10:CZ11"/>
    <mergeCell ref="CI5:CQ5"/>
    <mergeCell ref="CR5:CZ5"/>
    <mergeCell ref="CR6:CZ6"/>
    <mergeCell ref="CR7:CZ7"/>
    <mergeCell ref="CI10:CQ11"/>
    <mergeCell ref="AS6:AZ6"/>
    <mergeCell ref="BM5:BY5"/>
    <mergeCell ref="BM6:BY6"/>
    <mergeCell ref="CI7:CQ7"/>
    <mergeCell ref="CI8:CQ9"/>
    <mergeCell ref="CR12:CZ12"/>
    <mergeCell ref="BM10:BY11"/>
    <mergeCell ref="AS7:AZ7"/>
    <mergeCell ref="AS4:AZ5"/>
    <mergeCell ref="BM4:FK4"/>
    <mergeCell ref="EB5:EM5"/>
    <mergeCell ref="EB6:EM6"/>
    <mergeCell ref="EB7:EM7"/>
    <mergeCell ref="EN5:EY5"/>
    <mergeCell ref="BA8:BL9"/>
    <mergeCell ref="BA26:BL26"/>
    <mergeCell ref="BA27:BL27"/>
    <mergeCell ref="AS8:AZ9"/>
    <mergeCell ref="AS26:AZ26"/>
    <mergeCell ref="BA12:BL12"/>
    <mergeCell ref="BA13:BL13"/>
    <mergeCell ref="CI18:CQ18"/>
    <mergeCell ref="CI14:CQ15"/>
    <mergeCell ref="CI16:CQ17"/>
    <mergeCell ref="CI12:CQ12"/>
    <mergeCell ref="CI13:CQ13"/>
    <mergeCell ref="BZ19:CH19"/>
    <mergeCell ref="BZ20:CH20"/>
    <mergeCell ref="BM18:BY18"/>
    <mergeCell ref="BM14:BY15"/>
    <mergeCell ref="BM20:BY20"/>
    <mergeCell ref="BM24:BY24"/>
    <mergeCell ref="BM23:BY23"/>
    <mergeCell ref="BM21:BY21"/>
    <mergeCell ref="BM22:BY22"/>
    <mergeCell ref="BZ21:CH21"/>
    <mergeCell ref="CI26:CQ26"/>
    <mergeCell ref="CI27:CQ27"/>
    <mergeCell ref="B31:AR31"/>
    <mergeCell ref="BA30:BL31"/>
    <mergeCell ref="BM30:BY31"/>
    <mergeCell ref="EZ32:FK32"/>
    <mergeCell ref="CI32:CQ32"/>
    <mergeCell ref="CR32:CZ32"/>
    <mergeCell ref="DA32:DI32"/>
    <mergeCell ref="DJ32:DR32"/>
    <mergeCell ref="AS32:AZ32"/>
    <mergeCell ref="BM32:BY32"/>
    <mergeCell ref="EB30:EM31"/>
    <mergeCell ref="BZ30:CH31"/>
    <mergeCell ref="EN32:EY32"/>
    <mergeCell ref="BZ32:CH32"/>
    <mergeCell ref="AS30:AZ31"/>
    <mergeCell ref="EN30:EY31"/>
    <mergeCell ref="CR30:CZ31"/>
    <mergeCell ref="DA30:DI31"/>
    <mergeCell ref="DJ30:DR31"/>
    <mergeCell ref="CI33:CQ33"/>
    <mergeCell ref="CR33:CZ33"/>
    <mergeCell ref="DA33:DI33"/>
    <mergeCell ref="DJ33:DR33"/>
    <mergeCell ref="DS33:EA33"/>
    <mergeCell ref="EB33:EM33"/>
    <mergeCell ref="EN33:EY33"/>
    <mergeCell ref="EZ33:FK33"/>
    <mergeCell ref="B29:AR29"/>
    <mergeCell ref="B30:AR30"/>
    <mergeCell ref="DS30:EA31"/>
    <mergeCell ref="AS33:AZ33"/>
    <mergeCell ref="BM33:BY33"/>
    <mergeCell ref="B33:AR33"/>
    <mergeCell ref="BA33:BL33"/>
    <mergeCell ref="DJ29:DR29"/>
    <mergeCell ref="DS29:EA29"/>
    <mergeCell ref="BZ33:CH33"/>
    <mergeCell ref="DS32:EA32"/>
    <mergeCell ref="EB32:EM32"/>
    <mergeCell ref="B32:AR32"/>
    <mergeCell ref="BA32:BL32"/>
    <mergeCell ref="EZ30:FK31"/>
    <mergeCell ref="CI30:CQ31"/>
    <mergeCell ref="B28:AR28"/>
    <mergeCell ref="BZ28:CH28"/>
    <mergeCell ref="BZ29:CH29"/>
    <mergeCell ref="CI28:CQ28"/>
    <mergeCell ref="CI29:CQ29"/>
    <mergeCell ref="CR28:CZ28"/>
    <mergeCell ref="CR29:CZ29"/>
    <mergeCell ref="DA28:DI28"/>
    <mergeCell ref="DA29:DI29"/>
    <mergeCell ref="B17:AR17"/>
    <mergeCell ref="B14:AR14"/>
    <mergeCell ref="BA18:BL18"/>
    <mergeCell ref="BA14:BL15"/>
    <mergeCell ref="BA16:BL17"/>
    <mergeCell ref="AS25:AZ25"/>
    <mergeCell ref="AS23:AZ23"/>
    <mergeCell ref="AS22:AZ22"/>
    <mergeCell ref="BA24:BL24"/>
    <mergeCell ref="BA25:BL25"/>
    <mergeCell ref="BA20:BL20"/>
    <mergeCell ref="BA21:BL21"/>
    <mergeCell ref="BZ22:CH22"/>
    <mergeCell ref="BZ23:CH23"/>
    <mergeCell ref="BZ24:CH24"/>
    <mergeCell ref="BZ25:CH25"/>
    <mergeCell ref="BZ26:CH26"/>
    <mergeCell ref="BZ18:CH18"/>
    <mergeCell ref="B23:AR23"/>
    <mergeCell ref="B24:AR24"/>
    <mergeCell ref="B25:AR25"/>
    <mergeCell ref="B26:AR26"/>
    <mergeCell ref="DA7:DI7"/>
    <mergeCell ref="DS5:EA5"/>
    <mergeCell ref="DS6:EA6"/>
    <mergeCell ref="DS7:EA7"/>
    <mergeCell ref="DS8:EA9"/>
    <mergeCell ref="DJ5:DR5"/>
    <mergeCell ref="DJ6:DR6"/>
    <mergeCell ref="B27:AR27"/>
    <mergeCell ref="B15:AR15"/>
    <mergeCell ref="B16:AR16"/>
    <mergeCell ref="AS27:AZ27"/>
    <mergeCell ref="AS16:AZ17"/>
    <mergeCell ref="BZ5:CH5"/>
    <mergeCell ref="BZ6:CH6"/>
    <mergeCell ref="BZ7:CH7"/>
    <mergeCell ref="BA5:BL5"/>
    <mergeCell ref="BA6:BL6"/>
    <mergeCell ref="BA7:BL7"/>
    <mergeCell ref="BZ13:CH13"/>
    <mergeCell ref="BZ14:CH15"/>
    <mergeCell ref="BZ16:CH17"/>
    <mergeCell ref="BZ12:CH12"/>
    <mergeCell ref="BZ8:CH9"/>
    <mergeCell ref="BZ10:CH11"/>
    <mergeCell ref="DJ27:DR27"/>
    <mergeCell ref="DJ13:DR13"/>
    <mergeCell ref="DJ14:DR15"/>
    <mergeCell ref="DJ12:DR12"/>
    <mergeCell ref="DJ8:DR9"/>
    <mergeCell ref="DS12:EA12"/>
    <mergeCell ref="DS13:EA13"/>
    <mergeCell ref="DS10:EA11"/>
    <mergeCell ref="DS23:EA23"/>
    <mergeCell ref="DS24:EA24"/>
    <mergeCell ref="DS25:EA25"/>
    <mergeCell ref="DS27:EA27"/>
    <mergeCell ref="DS18:EA18"/>
    <mergeCell ref="DS14:EA15"/>
    <mergeCell ref="DS16:EA17"/>
    <mergeCell ref="DS26:EA26"/>
    <mergeCell ref="DJ10:DR11"/>
    <mergeCell ref="DJ18:DR18"/>
    <mergeCell ref="DJ19:DR19"/>
    <mergeCell ref="DJ20:DR20"/>
    <mergeCell ref="DJ16:DR17"/>
    <mergeCell ref="DJ25:DR25"/>
    <mergeCell ref="DJ24:DR24"/>
    <mergeCell ref="DS19:EA19"/>
    <mergeCell ref="EB25:EM25"/>
    <mergeCell ref="EB26:EM26"/>
    <mergeCell ref="EB27:EM27"/>
    <mergeCell ref="EB28:EM28"/>
    <mergeCell ref="EB21:EM21"/>
    <mergeCell ref="EB22:EM22"/>
    <mergeCell ref="EB23:EM23"/>
    <mergeCell ref="EB24:EM24"/>
    <mergeCell ref="EB19:EM19"/>
    <mergeCell ref="EB20:EM20"/>
    <mergeCell ref="EN25:EY25"/>
    <mergeCell ref="EN26:EY26"/>
    <mergeCell ref="EN18:EY18"/>
    <mergeCell ref="EN14:EY15"/>
    <mergeCell ref="EN16:EY17"/>
    <mergeCell ref="EN12:EY12"/>
    <mergeCell ref="EN13:EY13"/>
    <mergeCell ref="EN10:EY11"/>
    <mergeCell ref="EZ18:FK18"/>
    <mergeCell ref="EZ19:FK19"/>
    <mergeCell ref="EZ16:FK17"/>
    <mergeCell ref="EZ12:FK12"/>
    <mergeCell ref="EZ13:FK13"/>
    <mergeCell ref="EZ14:FK15"/>
    <mergeCell ref="EZ25:FK25"/>
    <mergeCell ref="EZ26:FK26"/>
    <mergeCell ref="EN19:EY19"/>
    <mergeCell ref="EN20:EY20"/>
    <mergeCell ref="FO1:FO2"/>
    <mergeCell ref="FO9:FO10"/>
    <mergeCell ref="FO19:FO20"/>
    <mergeCell ref="EZ27:FK27"/>
    <mergeCell ref="EZ28:FK28"/>
    <mergeCell ref="EZ21:FK21"/>
    <mergeCell ref="EZ22:FK22"/>
    <mergeCell ref="EZ23:FK23"/>
    <mergeCell ref="EZ24:FK24"/>
    <mergeCell ref="EZ20:FK20"/>
    <mergeCell ref="B1:FJ1"/>
    <mergeCell ref="B2:FJ2"/>
    <mergeCell ref="AS13:AZ13"/>
    <mergeCell ref="BM13:BY13"/>
    <mergeCell ref="BM7:BY7"/>
    <mergeCell ref="A4:AR5"/>
    <mergeCell ref="A6:AR6"/>
    <mergeCell ref="BM8:BY9"/>
    <mergeCell ref="BM12:BY12"/>
    <mergeCell ref="B9:AR9"/>
    <mergeCell ref="BA10:BL11"/>
    <mergeCell ref="AS12:AZ12"/>
    <mergeCell ref="AS10:AZ11"/>
    <mergeCell ref="B10:AR10"/>
  </mergeCells>
  <phoneticPr fontId="7" type="noConversion"/>
  <hyperlinks>
    <hyperlink ref="FO1:FO2" location="ПРОВЕРКА!B1147" display="Количество ошибок в разделе 10"/>
  </hyperlinks>
  <pageMargins left="0.39370078740157483" right="0.31496062992125984" top="0.78740157480314965" bottom="0.39370078740157483" header="0.19685039370078741" footer="0.19685039370078741"/>
  <pageSetup paperSize="9" scale="9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44"/>
  <sheetViews>
    <sheetView view="pageBreakPreview" zoomScaleNormal="100" workbookViewId="0">
      <selection activeCell="CS39" sqref="CS39:DM40"/>
    </sheetView>
  </sheetViews>
  <sheetFormatPr defaultColWidth="0.85546875" defaultRowHeight="12.75" x14ac:dyDescent="0.2"/>
  <cols>
    <col min="1" max="164" width="0.85546875" style="1"/>
    <col min="165" max="165" width="18.85546875" style="1" customWidth="1"/>
    <col min="166" max="16384" width="0.85546875" style="1"/>
  </cols>
  <sheetData>
    <row r="1" spans="1:165" ht="16.5" customHeight="1" x14ac:dyDescent="0.25">
      <c r="B1" s="253" t="s">
        <v>442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3"/>
      <c r="EN1" s="253"/>
      <c r="EO1" s="253"/>
      <c r="EP1" s="253"/>
      <c r="EQ1" s="253"/>
      <c r="ER1" s="253"/>
      <c r="ES1" s="253"/>
      <c r="ET1" s="253"/>
      <c r="EU1" s="253"/>
      <c r="EV1" s="253"/>
      <c r="EW1" s="253"/>
      <c r="EX1" s="253"/>
      <c r="EY1" s="253"/>
      <c r="EZ1" s="253"/>
      <c r="FA1" s="253"/>
      <c r="FB1" s="253"/>
      <c r="FC1" s="253"/>
      <c r="FD1" s="253"/>
      <c r="FE1" s="25"/>
      <c r="FI1" s="227" t="s">
        <v>2428</v>
      </c>
    </row>
    <row r="2" spans="1:165" ht="15.75" customHeight="1" x14ac:dyDescent="0.25">
      <c r="B2" s="391" t="s">
        <v>443</v>
      </c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  <c r="BC2" s="391"/>
      <c r="BD2" s="391"/>
      <c r="BE2" s="391"/>
      <c r="BF2" s="391"/>
      <c r="BG2" s="391"/>
      <c r="BH2" s="391"/>
      <c r="BI2" s="391"/>
      <c r="BJ2" s="391"/>
      <c r="BK2" s="391"/>
      <c r="BL2" s="391"/>
      <c r="BM2" s="391"/>
      <c r="BN2" s="391"/>
      <c r="BO2" s="391"/>
      <c r="BP2" s="391"/>
      <c r="BQ2" s="391"/>
      <c r="BR2" s="391"/>
      <c r="BS2" s="391"/>
      <c r="BT2" s="391"/>
      <c r="BU2" s="391"/>
      <c r="BV2" s="391"/>
      <c r="BW2" s="391"/>
      <c r="BX2" s="391"/>
      <c r="BY2" s="391"/>
      <c r="BZ2" s="391"/>
      <c r="CA2" s="391"/>
      <c r="CB2" s="391"/>
      <c r="CC2" s="391"/>
      <c r="CD2" s="391"/>
      <c r="CE2" s="391"/>
      <c r="CF2" s="391"/>
      <c r="CG2" s="391"/>
      <c r="CH2" s="391"/>
      <c r="CI2" s="391"/>
      <c r="CJ2" s="391"/>
      <c r="CK2" s="391"/>
      <c r="CL2" s="391"/>
      <c r="CM2" s="391"/>
      <c r="CN2" s="391"/>
      <c r="CO2" s="391"/>
      <c r="CP2" s="391"/>
      <c r="CQ2" s="391"/>
      <c r="CR2" s="391"/>
      <c r="CS2" s="391"/>
      <c r="CT2" s="391"/>
      <c r="CU2" s="391"/>
      <c r="CV2" s="391"/>
      <c r="CW2" s="391"/>
      <c r="CX2" s="391"/>
      <c r="CY2" s="391"/>
      <c r="CZ2" s="391"/>
      <c r="DA2" s="391"/>
      <c r="DB2" s="391"/>
      <c r="DC2" s="391"/>
      <c r="DD2" s="391"/>
      <c r="DE2" s="391"/>
      <c r="DF2" s="391"/>
      <c r="DG2" s="391"/>
      <c r="DH2" s="391"/>
      <c r="DI2" s="391"/>
      <c r="DJ2" s="391"/>
      <c r="DK2" s="391"/>
      <c r="DL2" s="391"/>
      <c r="DM2" s="391"/>
      <c r="DN2" s="391"/>
      <c r="DO2" s="391"/>
      <c r="DP2" s="391"/>
      <c r="DQ2" s="391"/>
      <c r="DR2" s="391"/>
      <c r="DS2" s="391"/>
      <c r="DT2" s="391"/>
      <c r="DU2" s="391"/>
      <c r="DV2" s="391"/>
      <c r="DW2" s="391"/>
      <c r="DX2" s="391"/>
      <c r="DY2" s="391"/>
      <c r="DZ2" s="391"/>
      <c r="EA2" s="391"/>
      <c r="EB2" s="391"/>
      <c r="EC2" s="391"/>
      <c r="ED2" s="391"/>
      <c r="EE2" s="391"/>
      <c r="EF2" s="391"/>
      <c r="EG2" s="391"/>
      <c r="EH2" s="391"/>
      <c r="EI2" s="391"/>
      <c r="EJ2" s="391"/>
      <c r="EK2" s="391"/>
      <c r="EL2" s="391"/>
      <c r="EM2" s="391"/>
      <c r="EN2" s="391"/>
      <c r="EO2" s="391"/>
      <c r="EP2" s="391"/>
      <c r="EQ2" s="391"/>
      <c r="ER2" s="391"/>
      <c r="ES2" s="391"/>
      <c r="ET2" s="391"/>
      <c r="EU2" s="391"/>
      <c r="EV2" s="391"/>
      <c r="EW2" s="391"/>
      <c r="EX2" s="391"/>
      <c r="EY2" s="391"/>
      <c r="EZ2" s="391"/>
      <c r="FA2" s="391"/>
      <c r="FB2" s="391"/>
      <c r="FC2" s="391"/>
      <c r="FD2" s="391"/>
      <c r="FE2" s="91"/>
      <c r="FI2" s="227"/>
    </row>
    <row r="3" spans="1:165" ht="9" customHeight="1" x14ac:dyDescent="0.2">
      <c r="FD3" s="28"/>
      <c r="FI3" s="78"/>
    </row>
    <row r="4" spans="1:165" s="51" customFormat="1" ht="12" customHeight="1" x14ac:dyDescent="0.2">
      <c r="A4" s="255" t="s">
        <v>84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7"/>
      <c r="AH4" s="376" t="s">
        <v>199</v>
      </c>
      <c r="AI4" s="376"/>
      <c r="AJ4" s="376"/>
      <c r="AK4" s="376"/>
      <c r="AL4" s="376"/>
      <c r="AM4" s="376"/>
      <c r="AN4" s="376"/>
      <c r="AO4" s="376"/>
      <c r="AP4" s="255" t="s">
        <v>444</v>
      </c>
      <c r="AQ4" s="256"/>
      <c r="AR4" s="256"/>
      <c r="AS4" s="256"/>
      <c r="AT4" s="256"/>
      <c r="AU4" s="256"/>
      <c r="AV4" s="256"/>
      <c r="AW4" s="256"/>
      <c r="AX4" s="256"/>
      <c r="AY4" s="256"/>
      <c r="AZ4" s="257"/>
      <c r="BA4" s="247" t="s">
        <v>162</v>
      </c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248"/>
      <c r="CB4" s="248"/>
      <c r="CC4" s="248"/>
      <c r="CD4" s="248"/>
      <c r="CE4" s="248"/>
      <c r="CF4" s="248"/>
      <c r="CG4" s="248"/>
      <c r="CH4" s="248"/>
      <c r="CI4" s="248"/>
      <c r="CJ4" s="248"/>
      <c r="CK4" s="248"/>
      <c r="CL4" s="248"/>
      <c r="CM4" s="248"/>
      <c r="CN4" s="248"/>
      <c r="CO4" s="248"/>
      <c r="CP4" s="248"/>
      <c r="CQ4" s="248"/>
      <c r="CR4" s="249"/>
      <c r="CS4" s="515" t="s">
        <v>115</v>
      </c>
      <c r="CT4" s="516"/>
      <c r="CU4" s="516"/>
      <c r="CV4" s="516"/>
      <c r="CW4" s="516"/>
      <c r="CX4" s="516"/>
      <c r="CY4" s="516"/>
      <c r="CZ4" s="516"/>
      <c r="DA4" s="516"/>
      <c r="DB4" s="516"/>
      <c r="DC4" s="516"/>
      <c r="DD4" s="516"/>
      <c r="DE4" s="516"/>
      <c r="DF4" s="516"/>
      <c r="DG4" s="516"/>
      <c r="DH4" s="516"/>
      <c r="DI4" s="516"/>
      <c r="DJ4" s="516"/>
      <c r="DK4" s="516"/>
      <c r="DL4" s="516"/>
      <c r="DM4" s="517"/>
      <c r="DN4" s="520" t="s">
        <v>124</v>
      </c>
      <c r="DO4" s="368"/>
      <c r="DP4" s="368"/>
      <c r="DQ4" s="368"/>
      <c r="DR4" s="368"/>
      <c r="DS4" s="368"/>
      <c r="DT4" s="368"/>
      <c r="DU4" s="368"/>
      <c r="DV4" s="368"/>
      <c r="DW4" s="368"/>
      <c r="DX4" s="368"/>
      <c r="DY4" s="368"/>
      <c r="DZ4" s="368"/>
      <c r="EA4" s="368"/>
      <c r="EB4" s="368"/>
      <c r="EC4" s="368"/>
      <c r="ED4" s="368"/>
      <c r="EE4" s="368"/>
      <c r="EF4" s="368"/>
      <c r="EG4" s="368"/>
      <c r="EH4" s="368"/>
      <c r="EI4" s="368"/>
      <c r="EJ4" s="368"/>
      <c r="EK4" s="368"/>
      <c r="EL4" s="368"/>
      <c r="EM4" s="368"/>
      <c r="EN4" s="368"/>
      <c r="EO4" s="368"/>
      <c r="EP4" s="368"/>
      <c r="EQ4" s="368"/>
      <c r="ER4" s="368"/>
      <c r="ES4" s="368"/>
      <c r="ET4" s="368"/>
      <c r="EU4" s="368"/>
      <c r="EV4" s="368"/>
      <c r="EW4" s="368"/>
      <c r="EX4" s="368"/>
      <c r="EY4" s="368"/>
      <c r="EZ4" s="368"/>
      <c r="FA4" s="368"/>
      <c r="FB4" s="368"/>
      <c r="FC4" s="368"/>
      <c r="FD4" s="368"/>
      <c r="FE4" s="369"/>
      <c r="FI4" s="137">
        <f>ПРОВЕРКА!B1214</f>
        <v>0</v>
      </c>
    </row>
    <row r="5" spans="1:165" s="51" customFormat="1" ht="12" customHeight="1" x14ac:dyDescent="0.2">
      <c r="A5" s="364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6"/>
      <c r="AH5" s="376"/>
      <c r="AI5" s="376"/>
      <c r="AJ5" s="376"/>
      <c r="AK5" s="376"/>
      <c r="AL5" s="376"/>
      <c r="AM5" s="376"/>
      <c r="AN5" s="376"/>
      <c r="AO5" s="376"/>
      <c r="AP5" s="364"/>
      <c r="AQ5" s="365"/>
      <c r="AR5" s="365"/>
      <c r="AS5" s="365"/>
      <c r="AT5" s="365"/>
      <c r="AU5" s="365"/>
      <c r="AV5" s="365"/>
      <c r="AW5" s="365"/>
      <c r="AX5" s="365"/>
      <c r="AY5" s="365"/>
      <c r="AZ5" s="366"/>
      <c r="BA5" s="355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  <c r="BS5" s="356"/>
      <c r="BT5" s="356"/>
      <c r="BU5" s="356"/>
      <c r="BV5" s="356"/>
      <c r="BW5" s="356"/>
      <c r="BX5" s="356"/>
      <c r="BY5" s="356"/>
      <c r="BZ5" s="356"/>
      <c r="CA5" s="356"/>
      <c r="CB5" s="356"/>
      <c r="CC5" s="356"/>
      <c r="CD5" s="356"/>
      <c r="CE5" s="356"/>
      <c r="CF5" s="356"/>
      <c r="CG5" s="356"/>
      <c r="CH5" s="356"/>
      <c r="CI5" s="356"/>
      <c r="CJ5" s="356"/>
      <c r="CK5" s="356"/>
      <c r="CL5" s="356"/>
      <c r="CM5" s="356"/>
      <c r="CN5" s="356"/>
      <c r="CO5" s="356"/>
      <c r="CP5" s="356"/>
      <c r="CQ5" s="356"/>
      <c r="CR5" s="357"/>
      <c r="CS5" s="518" t="s">
        <v>116</v>
      </c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519"/>
      <c r="DN5" s="341" t="s">
        <v>163</v>
      </c>
      <c r="DO5" s="342"/>
      <c r="DP5" s="342"/>
      <c r="DQ5" s="342"/>
      <c r="DR5" s="342"/>
      <c r="DS5" s="342"/>
      <c r="DT5" s="342"/>
      <c r="DU5" s="342"/>
      <c r="DV5" s="342"/>
      <c r="DW5" s="342"/>
      <c r="DX5" s="342"/>
      <c r="DY5" s="342"/>
      <c r="DZ5" s="342"/>
      <c r="EA5" s="342"/>
      <c r="EB5" s="342"/>
      <c r="EC5" s="342"/>
      <c r="ED5" s="342"/>
      <c r="EE5" s="342"/>
      <c r="EF5" s="342"/>
      <c r="EG5" s="342"/>
      <c r="EH5" s="342"/>
      <c r="EI5" s="342"/>
      <c r="EJ5" s="342"/>
      <c r="EK5" s="342"/>
      <c r="EL5" s="342"/>
      <c r="EM5" s="342"/>
      <c r="EN5" s="342"/>
      <c r="EO5" s="342"/>
      <c r="EP5" s="342"/>
      <c r="EQ5" s="342"/>
      <c r="ER5" s="342"/>
      <c r="ES5" s="342"/>
      <c r="ET5" s="342"/>
      <c r="EU5" s="342"/>
      <c r="EV5" s="342"/>
      <c r="EW5" s="342"/>
      <c r="EX5" s="342"/>
      <c r="EY5" s="342"/>
      <c r="EZ5" s="342"/>
      <c r="FA5" s="342"/>
      <c r="FB5" s="342"/>
      <c r="FC5" s="342"/>
      <c r="FD5" s="342"/>
      <c r="FE5" s="343"/>
      <c r="FI5" s="1"/>
    </row>
    <row r="6" spans="1:165" s="51" customFormat="1" ht="12" customHeight="1" x14ac:dyDescent="0.2">
      <c r="A6" s="364"/>
      <c r="B6" s="365"/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6"/>
      <c r="AH6" s="376"/>
      <c r="AI6" s="376"/>
      <c r="AJ6" s="376"/>
      <c r="AK6" s="376"/>
      <c r="AL6" s="376"/>
      <c r="AM6" s="376"/>
      <c r="AN6" s="376"/>
      <c r="AO6" s="376"/>
      <c r="AP6" s="364"/>
      <c r="AQ6" s="365"/>
      <c r="AR6" s="365"/>
      <c r="AS6" s="365"/>
      <c r="AT6" s="365"/>
      <c r="AU6" s="365"/>
      <c r="AV6" s="365"/>
      <c r="AW6" s="365"/>
      <c r="AX6" s="365"/>
      <c r="AY6" s="365"/>
      <c r="AZ6" s="366"/>
      <c r="BA6" s="255" t="s">
        <v>94</v>
      </c>
      <c r="BB6" s="256"/>
      <c r="BC6" s="256"/>
      <c r="BD6" s="256"/>
      <c r="BE6" s="256"/>
      <c r="BF6" s="257"/>
      <c r="BG6" s="255" t="s">
        <v>156</v>
      </c>
      <c r="BH6" s="256"/>
      <c r="BI6" s="256"/>
      <c r="BJ6" s="256"/>
      <c r="BK6" s="256"/>
      <c r="BL6" s="257"/>
      <c r="BM6" s="376" t="s">
        <v>96</v>
      </c>
      <c r="BN6" s="376"/>
      <c r="BO6" s="376"/>
      <c r="BP6" s="376"/>
      <c r="BQ6" s="376"/>
      <c r="BR6" s="376"/>
      <c r="BS6" s="376"/>
      <c r="BT6" s="376"/>
      <c r="BU6" s="376" t="s">
        <v>164</v>
      </c>
      <c r="BV6" s="376"/>
      <c r="BW6" s="376"/>
      <c r="BX6" s="376"/>
      <c r="BY6" s="376"/>
      <c r="BZ6" s="376"/>
      <c r="CA6" s="376"/>
      <c r="CB6" s="376"/>
      <c r="CC6" s="376" t="s">
        <v>97</v>
      </c>
      <c r="CD6" s="376"/>
      <c r="CE6" s="376"/>
      <c r="CF6" s="376"/>
      <c r="CG6" s="376"/>
      <c r="CH6" s="376"/>
      <c r="CI6" s="376"/>
      <c r="CJ6" s="376"/>
      <c r="CK6" s="376" t="s">
        <v>155</v>
      </c>
      <c r="CL6" s="376"/>
      <c r="CM6" s="376"/>
      <c r="CN6" s="376"/>
      <c r="CO6" s="376"/>
      <c r="CP6" s="376"/>
      <c r="CQ6" s="376"/>
      <c r="CR6" s="376"/>
      <c r="CS6" s="531" t="s">
        <v>445</v>
      </c>
      <c r="CT6" s="532"/>
      <c r="CU6" s="532"/>
      <c r="CV6" s="532"/>
      <c r="CW6" s="532"/>
      <c r="CX6" s="532"/>
      <c r="CY6" s="532"/>
      <c r="CZ6" s="532"/>
      <c r="DA6" s="532"/>
      <c r="DB6" s="532"/>
      <c r="DC6" s="532"/>
      <c r="DD6" s="532"/>
      <c r="DE6" s="532"/>
      <c r="DF6" s="532"/>
      <c r="DG6" s="532"/>
      <c r="DH6" s="532"/>
      <c r="DI6" s="532"/>
      <c r="DJ6" s="532"/>
      <c r="DK6" s="532"/>
      <c r="DL6" s="532"/>
      <c r="DM6" s="533"/>
      <c r="DN6" s="255" t="s">
        <v>94</v>
      </c>
      <c r="DO6" s="256"/>
      <c r="DP6" s="256"/>
      <c r="DQ6" s="256"/>
      <c r="DR6" s="256"/>
      <c r="DS6" s="257"/>
      <c r="DT6" s="255" t="s">
        <v>156</v>
      </c>
      <c r="DU6" s="256"/>
      <c r="DV6" s="256"/>
      <c r="DW6" s="256"/>
      <c r="DX6" s="256"/>
      <c r="DY6" s="257"/>
      <c r="DZ6" s="364" t="s">
        <v>96</v>
      </c>
      <c r="EA6" s="365"/>
      <c r="EB6" s="365"/>
      <c r="EC6" s="365"/>
      <c r="ED6" s="365"/>
      <c r="EE6" s="365"/>
      <c r="EF6" s="365"/>
      <c r="EG6" s="366"/>
      <c r="EH6" s="364" t="s">
        <v>164</v>
      </c>
      <c r="EI6" s="365"/>
      <c r="EJ6" s="365"/>
      <c r="EK6" s="365"/>
      <c r="EL6" s="365"/>
      <c r="EM6" s="365"/>
      <c r="EN6" s="365"/>
      <c r="EO6" s="366"/>
      <c r="EP6" s="364" t="s">
        <v>97</v>
      </c>
      <c r="EQ6" s="365"/>
      <c r="ER6" s="365"/>
      <c r="ES6" s="365"/>
      <c r="ET6" s="365"/>
      <c r="EU6" s="365"/>
      <c r="EV6" s="365"/>
      <c r="EW6" s="366"/>
      <c r="EX6" s="255" t="s">
        <v>155</v>
      </c>
      <c r="EY6" s="256"/>
      <c r="EZ6" s="256"/>
      <c r="FA6" s="256"/>
      <c r="FB6" s="256"/>
      <c r="FC6" s="256"/>
      <c r="FD6" s="256"/>
      <c r="FE6" s="257"/>
      <c r="FI6" s="1"/>
    </row>
    <row r="7" spans="1:165" s="51" customFormat="1" ht="12" customHeight="1" x14ac:dyDescent="0.2">
      <c r="A7" s="364"/>
      <c r="B7" s="365"/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6"/>
      <c r="AH7" s="376"/>
      <c r="AI7" s="376"/>
      <c r="AJ7" s="376"/>
      <c r="AK7" s="376"/>
      <c r="AL7" s="376"/>
      <c r="AM7" s="376"/>
      <c r="AN7" s="376"/>
      <c r="AO7" s="376"/>
      <c r="AP7" s="364"/>
      <c r="AQ7" s="365"/>
      <c r="AR7" s="365"/>
      <c r="AS7" s="365"/>
      <c r="AT7" s="365"/>
      <c r="AU7" s="365"/>
      <c r="AV7" s="365"/>
      <c r="AW7" s="365"/>
      <c r="AX7" s="365"/>
      <c r="AY7" s="365"/>
      <c r="AZ7" s="366"/>
      <c r="BA7" s="364"/>
      <c r="BB7" s="365"/>
      <c r="BC7" s="365"/>
      <c r="BD7" s="365"/>
      <c r="BE7" s="365"/>
      <c r="BF7" s="366"/>
      <c r="BG7" s="364"/>
      <c r="BH7" s="365"/>
      <c r="BI7" s="365"/>
      <c r="BJ7" s="365"/>
      <c r="BK7" s="365"/>
      <c r="BL7" s="366"/>
      <c r="BM7" s="376"/>
      <c r="BN7" s="376"/>
      <c r="BO7" s="376"/>
      <c r="BP7" s="376"/>
      <c r="BQ7" s="376"/>
      <c r="BR7" s="376"/>
      <c r="BS7" s="376"/>
      <c r="BT7" s="376"/>
      <c r="BU7" s="376"/>
      <c r="BV7" s="376"/>
      <c r="BW7" s="376"/>
      <c r="BX7" s="376"/>
      <c r="BY7" s="376"/>
      <c r="BZ7" s="376"/>
      <c r="CA7" s="376"/>
      <c r="CB7" s="376"/>
      <c r="CC7" s="376"/>
      <c r="CD7" s="376"/>
      <c r="CE7" s="376"/>
      <c r="CF7" s="376"/>
      <c r="CG7" s="376"/>
      <c r="CH7" s="376"/>
      <c r="CI7" s="376"/>
      <c r="CJ7" s="376"/>
      <c r="CK7" s="376"/>
      <c r="CL7" s="376"/>
      <c r="CM7" s="376"/>
      <c r="CN7" s="376"/>
      <c r="CO7" s="376"/>
      <c r="CP7" s="376"/>
      <c r="CQ7" s="376"/>
      <c r="CR7" s="376"/>
      <c r="CS7" s="531" t="s">
        <v>446</v>
      </c>
      <c r="CT7" s="532"/>
      <c r="CU7" s="532"/>
      <c r="CV7" s="532"/>
      <c r="CW7" s="532"/>
      <c r="CX7" s="532"/>
      <c r="CY7" s="532"/>
      <c r="CZ7" s="532"/>
      <c r="DA7" s="532"/>
      <c r="DB7" s="532"/>
      <c r="DC7" s="532"/>
      <c r="DD7" s="532"/>
      <c r="DE7" s="532"/>
      <c r="DF7" s="532"/>
      <c r="DG7" s="532"/>
      <c r="DH7" s="532"/>
      <c r="DI7" s="532"/>
      <c r="DJ7" s="532"/>
      <c r="DK7" s="532"/>
      <c r="DL7" s="532"/>
      <c r="DM7" s="533"/>
      <c r="DN7" s="364"/>
      <c r="DO7" s="365"/>
      <c r="DP7" s="365"/>
      <c r="DQ7" s="365"/>
      <c r="DR7" s="365"/>
      <c r="DS7" s="366"/>
      <c r="DT7" s="364"/>
      <c r="DU7" s="365"/>
      <c r="DV7" s="365"/>
      <c r="DW7" s="365"/>
      <c r="DX7" s="365"/>
      <c r="DY7" s="366"/>
      <c r="DZ7" s="364"/>
      <c r="EA7" s="365"/>
      <c r="EB7" s="365"/>
      <c r="EC7" s="365"/>
      <c r="ED7" s="365"/>
      <c r="EE7" s="365"/>
      <c r="EF7" s="365"/>
      <c r="EG7" s="366"/>
      <c r="EH7" s="364"/>
      <c r="EI7" s="365"/>
      <c r="EJ7" s="365"/>
      <c r="EK7" s="365"/>
      <c r="EL7" s="365"/>
      <c r="EM7" s="365"/>
      <c r="EN7" s="365"/>
      <c r="EO7" s="366"/>
      <c r="EP7" s="364"/>
      <c r="EQ7" s="365"/>
      <c r="ER7" s="365"/>
      <c r="ES7" s="365"/>
      <c r="ET7" s="365"/>
      <c r="EU7" s="365"/>
      <c r="EV7" s="365"/>
      <c r="EW7" s="366"/>
      <c r="EX7" s="364"/>
      <c r="EY7" s="365"/>
      <c r="EZ7" s="365"/>
      <c r="FA7" s="365"/>
      <c r="FB7" s="365"/>
      <c r="FC7" s="365"/>
      <c r="FD7" s="365"/>
      <c r="FE7" s="366"/>
      <c r="FI7" s="1"/>
    </row>
    <row r="8" spans="1:165" s="51" customFormat="1" ht="12" customHeight="1" x14ac:dyDescent="0.2">
      <c r="A8" s="364"/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6"/>
      <c r="AH8" s="376"/>
      <c r="AI8" s="376"/>
      <c r="AJ8" s="376"/>
      <c r="AK8" s="376"/>
      <c r="AL8" s="376"/>
      <c r="AM8" s="376"/>
      <c r="AN8" s="376"/>
      <c r="AO8" s="376"/>
      <c r="AP8" s="364"/>
      <c r="AQ8" s="365"/>
      <c r="AR8" s="365"/>
      <c r="AS8" s="365"/>
      <c r="AT8" s="365"/>
      <c r="AU8" s="365"/>
      <c r="AV8" s="365"/>
      <c r="AW8" s="365"/>
      <c r="AX8" s="365"/>
      <c r="AY8" s="365"/>
      <c r="AZ8" s="366"/>
      <c r="BA8" s="364"/>
      <c r="BB8" s="365"/>
      <c r="BC8" s="365"/>
      <c r="BD8" s="365"/>
      <c r="BE8" s="365"/>
      <c r="BF8" s="366"/>
      <c r="BG8" s="364"/>
      <c r="BH8" s="365"/>
      <c r="BI8" s="365"/>
      <c r="BJ8" s="365"/>
      <c r="BK8" s="365"/>
      <c r="BL8" s="366"/>
      <c r="BM8" s="376"/>
      <c r="BN8" s="376"/>
      <c r="BO8" s="376"/>
      <c r="BP8" s="376"/>
      <c r="BQ8" s="376"/>
      <c r="BR8" s="376"/>
      <c r="BS8" s="376"/>
      <c r="BT8" s="376"/>
      <c r="BU8" s="376"/>
      <c r="BV8" s="376"/>
      <c r="BW8" s="376"/>
      <c r="BX8" s="376"/>
      <c r="BY8" s="376"/>
      <c r="BZ8" s="376"/>
      <c r="CA8" s="376"/>
      <c r="CB8" s="376"/>
      <c r="CC8" s="376"/>
      <c r="CD8" s="376"/>
      <c r="CE8" s="376"/>
      <c r="CF8" s="376"/>
      <c r="CG8" s="376"/>
      <c r="CH8" s="376"/>
      <c r="CI8" s="376"/>
      <c r="CJ8" s="376"/>
      <c r="CK8" s="376"/>
      <c r="CL8" s="376"/>
      <c r="CM8" s="376"/>
      <c r="CN8" s="376"/>
      <c r="CO8" s="376"/>
      <c r="CP8" s="376"/>
      <c r="CQ8" s="376"/>
      <c r="CR8" s="376"/>
      <c r="CS8" s="531" t="s">
        <v>447</v>
      </c>
      <c r="CT8" s="532"/>
      <c r="CU8" s="532"/>
      <c r="CV8" s="532"/>
      <c r="CW8" s="532"/>
      <c r="CX8" s="532"/>
      <c r="CY8" s="532"/>
      <c r="CZ8" s="532"/>
      <c r="DA8" s="532"/>
      <c r="DB8" s="532"/>
      <c r="DC8" s="532"/>
      <c r="DD8" s="532"/>
      <c r="DE8" s="532"/>
      <c r="DF8" s="532"/>
      <c r="DG8" s="532"/>
      <c r="DH8" s="532"/>
      <c r="DI8" s="532"/>
      <c r="DJ8" s="532"/>
      <c r="DK8" s="532"/>
      <c r="DL8" s="532"/>
      <c r="DM8" s="533"/>
      <c r="DN8" s="364"/>
      <c r="DO8" s="365"/>
      <c r="DP8" s="365"/>
      <c r="DQ8" s="365"/>
      <c r="DR8" s="365"/>
      <c r="DS8" s="366"/>
      <c r="DT8" s="364"/>
      <c r="DU8" s="365"/>
      <c r="DV8" s="365"/>
      <c r="DW8" s="365"/>
      <c r="DX8" s="365"/>
      <c r="DY8" s="366"/>
      <c r="DZ8" s="364"/>
      <c r="EA8" s="365"/>
      <c r="EB8" s="365"/>
      <c r="EC8" s="365"/>
      <c r="ED8" s="365"/>
      <c r="EE8" s="365"/>
      <c r="EF8" s="365"/>
      <c r="EG8" s="366"/>
      <c r="EH8" s="364"/>
      <c r="EI8" s="365"/>
      <c r="EJ8" s="365"/>
      <c r="EK8" s="365"/>
      <c r="EL8" s="365"/>
      <c r="EM8" s="365"/>
      <c r="EN8" s="365"/>
      <c r="EO8" s="366"/>
      <c r="EP8" s="364"/>
      <c r="EQ8" s="365"/>
      <c r="ER8" s="365"/>
      <c r="ES8" s="365"/>
      <c r="ET8" s="365"/>
      <c r="EU8" s="365"/>
      <c r="EV8" s="365"/>
      <c r="EW8" s="366"/>
      <c r="EX8" s="364"/>
      <c r="EY8" s="365"/>
      <c r="EZ8" s="365"/>
      <c r="FA8" s="365"/>
      <c r="FB8" s="365"/>
      <c r="FC8" s="365"/>
      <c r="FD8" s="365"/>
      <c r="FE8" s="366"/>
      <c r="FI8" s="1"/>
    </row>
    <row r="9" spans="1:165" s="51" customFormat="1" ht="12" customHeight="1" x14ac:dyDescent="0.2">
      <c r="A9" s="364"/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6"/>
      <c r="AH9" s="376"/>
      <c r="AI9" s="376"/>
      <c r="AJ9" s="376"/>
      <c r="AK9" s="376"/>
      <c r="AL9" s="376"/>
      <c r="AM9" s="376"/>
      <c r="AN9" s="376"/>
      <c r="AO9" s="376"/>
      <c r="AP9" s="364"/>
      <c r="AQ9" s="365"/>
      <c r="AR9" s="365"/>
      <c r="AS9" s="365"/>
      <c r="AT9" s="365"/>
      <c r="AU9" s="365"/>
      <c r="AV9" s="365"/>
      <c r="AW9" s="365"/>
      <c r="AX9" s="365"/>
      <c r="AY9" s="365"/>
      <c r="AZ9" s="366"/>
      <c r="BA9" s="364"/>
      <c r="BB9" s="365"/>
      <c r="BC9" s="365"/>
      <c r="BD9" s="365"/>
      <c r="BE9" s="365"/>
      <c r="BF9" s="366"/>
      <c r="BG9" s="364"/>
      <c r="BH9" s="365"/>
      <c r="BI9" s="365"/>
      <c r="BJ9" s="365"/>
      <c r="BK9" s="365"/>
      <c r="BL9" s="366"/>
      <c r="BM9" s="376"/>
      <c r="BN9" s="376"/>
      <c r="BO9" s="376"/>
      <c r="BP9" s="376"/>
      <c r="BQ9" s="376"/>
      <c r="BR9" s="376"/>
      <c r="BS9" s="376"/>
      <c r="BT9" s="376"/>
      <c r="BU9" s="376"/>
      <c r="BV9" s="376"/>
      <c r="BW9" s="376"/>
      <c r="BX9" s="376"/>
      <c r="BY9" s="376"/>
      <c r="BZ9" s="376"/>
      <c r="CA9" s="376"/>
      <c r="CB9" s="376"/>
      <c r="CC9" s="376"/>
      <c r="CD9" s="376"/>
      <c r="CE9" s="376"/>
      <c r="CF9" s="376"/>
      <c r="CG9" s="376"/>
      <c r="CH9" s="376"/>
      <c r="CI9" s="376"/>
      <c r="CJ9" s="376"/>
      <c r="CK9" s="376"/>
      <c r="CL9" s="376"/>
      <c r="CM9" s="376"/>
      <c r="CN9" s="376"/>
      <c r="CO9" s="376"/>
      <c r="CP9" s="376"/>
      <c r="CQ9" s="376"/>
      <c r="CR9" s="376"/>
      <c r="CS9" s="531" t="s">
        <v>448</v>
      </c>
      <c r="CT9" s="532"/>
      <c r="CU9" s="532"/>
      <c r="CV9" s="532"/>
      <c r="CW9" s="532"/>
      <c r="CX9" s="532"/>
      <c r="CY9" s="532"/>
      <c r="CZ9" s="532"/>
      <c r="DA9" s="532"/>
      <c r="DB9" s="532"/>
      <c r="DC9" s="532"/>
      <c r="DD9" s="532"/>
      <c r="DE9" s="532"/>
      <c r="DF9" s="532"/>
      <c r="DG9" s="532"/>
      <c r="DH9" s="532"/>
      <c r="DI9" s="532"/>
      <c r="DJ9" s="532"/>
      <c r="DK9" s="532"/>
      <c r="DL9" s="532"/>
      <c r="DM9" s="533"/>
      <c r="DN9" s="364"/>
      <c r="DO9" s="365"/>
      <c r="DP9" s="365"/>
      <c r="DQ9" s="365"/>
      <c r="DR9" s="365"/>
      <c r="DS9" s="366"/>
      <c r="DT9" s="364"/>
      <c r="DU9" s="365"/>
      <c r="DV9" s="365"/>
      <c r="DW9" s="365"/>
      <c r="DX9" s="365"/>
      <c r="DY9" s="366"/>
      <c r="DZ9" s="364"/>
      <c r="EA9" s="365"/>
      <c r="EB9" s="365"/>
      <c r="EC9" s="365"/>
      <c r="ED9" s="365"/>
      <c r="EE9" s="365"/>
      <c r="EF9" s="365"/>
      <c r="EG9" s="366"/>
      <c r="EH9" s="364"/>
      <c r="EI9" s="365"/>
      <c r="EJ9" s="365"/>
      <c r="EK9" s="365"/>
      <c r="EL9" s="365"/>
      <c r="EM9" s="365"/>
      <c r="EN9" s="365"/>
      <c r="EO9" s="366"/>
      <c r="EP9" s="364"/>
      <c r="EQ9" s="365"/>
      <c r="ER9" s="365"/>
      <c r="ES9" s="365"/>
      <c r="ET9" s="365"/>
      <c r="EU9" s="365"/>
      <c r="EV9" s="365"/>
      <c r="EW9" s="366"/>
      <c r="EX9" s="364"/>
      <c r="EY9" s="365"/>
      <c r="EZ9" s="365"/>
      <c r="FA9" s="365"/>
      <c r="FB9" s="365"/>
      <c r="FC9" s="365"/>
      <c r="FD9" s="365"/>
      <c r="FE9" s="366"/>
      <c r="FI9" s="227"/>
    </row>
    <row r="10" spans="1:165" s="51" customFormat="1" ht="12" customHeight="1" x14ac:dyDescent="0.2">
      <c r="A10" s="258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60"/>
      <c r="AH10" s="376"/>
      <c r="AI10" s="376"/>
      <c r="AJ10" s="376"/>
      <c r="AK10" s="376"/>
      <c r="AL10" s="376"/>
      <c r="AM10" s="376"/>
      <c r="AN10" s="376"/>
      <c r="AO10" s="376"/>
      <c r="AP10" s="258"/>
      <c r="AQ10" s="259"/>
      <c r="AR10" s="259"/>
      <c r="AS10" s="259"/>
      <c r="AT10" s="259"/>
      <c r="AU10" s="259"/>
      <c r="AV10" s="259"/>
      <c r="AW10" s="259"/>
      <c r="AX10" s="259"/>
      <c r="AY10" s="259"/>
      <c r="AZ10" s="260"/>
      <c r="BA10" s="258"/>
      <c r="BB10" s="259"/>
      <c r="BC10" s="259"/>
      <c r="BD10" s="259"/>
      <c r="BE10" s="259"/>
      <c r="BF10" s="260"/>
      <c r="BG10" s="258"/>
      <c r="BH10" s="259"/>
      <c r="BI10" s="259"/>
      <c r="BJ10" s="259"/>
      <c r="BK10" s="259"/>
      <c r="BL10" s="260"/>
      <c r="BM10" s="376"/>
      <c r="BN10" s="376"/>
      <c r="BO10" s="376"/>
      <c r="BP10" s="376"/>
      <c r="BQ10" s="376"/>
      <c r="BR10" s="376"/>
      <c r="BS10" s="376"/>
      <c r="BT10" s="376"/>
      <c r="BU10" s="376"/>
      <c r="BV10" s="376"/>
      <c r="BW10" s="376"/>
      <c r="BX10" s="376"/>
      <c r="BY10" s="376"/>
      <c r="BZ10" s="376"/>
      <c r="CA10" s="376"/>
      <c r="CB10" s="376"/>
      <c r="CC10" s="376"/>
      <c r="CD10" s="376"/>
      <c r="CE10" s="376"/>
      <c r="CF10" s="376"/>
      <c r="CG10" s="376"/>
      <c r="CH10" s="376"/>
      <c r="CI10" s="376"/>
      <c r="CJ10" s="376"/>
      <c r="CK10" s="376"/>
      <c r="CL10" s="376"/>
      <c r="CM10" s="376"/>
      <c r="CN10" s="376"/>
      <c r="CO10" s="376"/>
      <c r="CP10" s="376"/>
      <c r="CQ10" s="376"/>
      <c r="CR10" s="376"/>
      <c r="CS10" s="341" t="s">
        <v>449</v>
      </c>
      <c r="CT10" s="342"/>
      <c r="CU10" s="342"/>
      <c r="CV10" s="342"/>
      <c r="CW10" s="342"/>
      <c r="CX10" s="342"/>
      <c r="CY10" s="342"/>
      <c r="CZ10" s="342"/>
      <c r="DA10" s="342"/>
      <c r="DB10" s="342"/>
      <c r="DC10" s="342"/>
      <c r="DD10" s="342"/>
      <c r="DE10" s="342"/>
      <c r="DF10" s="342"/>
      <c r="DG10" s="342"/>
      <c r="DH10" s="342"/>
      <c r="DI10" s="342"/>
      <c r="DJ10" s="342"/>
      <c r="DK10" s="342"/>
      <c r="DL10" s="342"/>
      <c r="DM10" s="343"/>
      <c r="DN10" s="258"/>
      <c r="DO10" s="259"/>
      <c r="DP10" s="259"/>
      <c r="DQ10" s="259"/>
      <c r="DR10" s="259"/>
      <c r="DS10" s="260"/>
      <c r="DT10" s="258"/>
      <c r="DU10" s="259"/>
      <c r="DV10" s="259"/>
      <c r="DW10" s="259"/>
      <c r="DX10" s="259"/>
      <c r="DY10" s="260"/>
      <c r="DZ10" s="258"/>
      <c r="EA10" s="259"/>
      <c r="EB10" s="259"/>
      <c r="EC10" s="259"/>
      <c r="ED10" s="259"/>
      <c r="EE10" s="259"/>
      <c r="EF10" s="259"/>
      <c r="EG10" s="260"/>
      <c r="EH10" s="258"/>
      <c r="EI10" s="259"/>
      <c r="EJ10" s="259"/>
      <c r="EK10" s="259"/>
      <c r="EL10" s="259"/>
      <c r="EM10" s="259"/>
      <c r="EN10" s="259"/>
      <c r="EO10" s="260"/>
      <c r="EP10" s="258"/>
      <c r="EQ10" s="259"/>
      <c r="ER10" s="259"/>
      <c r="ES10" s="259"/>
      <c r="ET10" s="259"/>
      <c r="EU10" s="259"/>
      <c r="EV10" s="259"/>
      <c r="EW10" s="260"/>
      <c r="EX10" s="258"/>
      <c r="EY10" s="259"/>
      <c r="EZ10" s="259"/>
      <c r="FA10" s="259"/>
      <c r="FB10" s="259"/>
      <c r="FC10" s="259"/>
      <c r="FD10" s="259"/>
      <c r="FE10" s="260"/>
      <c r="FI10" s="227"/>
    </row>
    <row r="11" spans="1:165" s="26" customFormat="1" ht="12" customHeight="1" x14ac:dyDescent="0.2">
      <c r="A11" s="510">
        <v>1</v>
      </c>
      <c r="B11" s="511"/>
      <c r="C11" s="511"/>
      <c r="D11" s="511"/>
      <c r="E11" s="511"/>
      <c r="F11" s="511"/>
      <c r="G11" s="511"/>
      <c r="H11" s="511"/>
      <c r="I11" s="511"/>
      <c r="J11" s="511"/>
      <c r="K11" s="511"/>
      <c r="L11" s="511"/>
      <c r="M11" s="511"/>
      <c r="N11" s="511"/>
      <c r="O11" s="511"/>
      <c r="P11" s="511"/>
      <c r="Q11" s="511"/>
      <c r="R11" s="511"/>
      <c r="S11" s="511"/>
      <c r="T11" s="511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1"/>
      <c r="AF11" s="511"/>
      <c r="AG11" s="512"/>
      <c r="AH11" s="510">
        <v>2</v>
      </c>
      <c r="AI11" s="511"/>
      <c r="AJ11" s="511"/>
      <c r="AK11" s="511"/>
      <c r="AL11" s="511"/>
      <c r="AM11" s="511"/>
      <c r="AN11" s="511"/>
      <c r="AO11" s="512"/>
      <c r="AP11" s="510">
        <v>3</v>
      </c>
      <c r="AQ11" s="511"/>
      <c r="AR11" s="511"/>
      <c r="AS11" s="511"/>
      <c r="AT11" s="511"/>
      <c r="AU11" s="511"/>
      <c r="AV11" s="511"/>
      <c r="AW11" s="511"/>
      <c r="AX11" s="511"/>
      <c r="AY11" s="511"/>
      <c r="AZ11" s="512"/>
      <c r="BA11" s="510">
        <v>4</v>
      </c>
      <c r="BB11" s="511"/>
      <c r="BC11" s="511"/>
      <c r="BD11" s="511"/>
      <c r="BE11" s="511"/>
      <c r="BF11" s="512"/>
      <c r="BG11" s="510">
        <v>5</v>
      </c>
      <c r="BH11" s="511"/>
      <c r="BI11" s="511"/>
      <c r="BJ11" s="511"/>
      <c r="BK11" s="511"/>
      <c r="BL11" s="512"/>
      <c r="BM11" s="534">
        <v>6</v>
      </c>
      <c r="BN11" s="534"/>
      <c r="BO11" s="534"/>
      <c r="BP11" s="534"/>
      <c r="BQ11" s="534"/>
      <c r="BR11" s="534"/>
      <c r="BS11" s="534"/>
      <c r="BT11" s="534"/>
      <c r="BU11" s="534">
        <v>7</v>
      </c>
      <c r="BV11" s="534"/>
      <c r="BW11" s="534"/>
      <c r="BX11" s="534"/>
      <c r="BY11" s="534"/>
      <c r="BZ11" s="534"/>
      <c r="CA11" s="534"/>
      <c r="CB11" s="534"/>
      <c r="CC11" s="534">
        <v>8</v>
      </c>
      <c r="CD11" s="534"/>
      <c r="CE11" s="534"/>
      <c r="CF11" s="534"/>
      <c r="CG11" s="534"/>
      <c r="CH11" s="534"/>
      <c r="CI11" s="534"/>
      <c r="CJ11" s="534"/>
      <c r="CK11" s="534">
        <v>9</v>
      </c>
      <c r="CL11" s="534"/>
      <c r="CM11" s="534"/>
      <c r="CN11" s="534"/>
      <c r="CO11" s="534"/>
      <c r="CP11" s="534"/>
      <c r="CQ11" s="534"/>
      <c r="CR11" s="534"/>
      <c r="CS11" s="510">
        <v>10</v>
      </c>
      <c r="CT11" s="511"/>
      <c r="CU11" s="511"/>
      <c r="CV11" s="511"/>
      <c r="CW11" s="511"/>
      <c r="CX11" s="511"/>
      <c r="CY11" s="511"/>
      <c r="CZ11" s="511"/>
      <c r="DA11" s="511"/>
      <c r="DB11" s="511"/>
      <c r="DC11" s="511"/>
      <c r="DD11" s="511"/>
      <c r="DE11" s="511"/>
      <c r="DF11" s="511"/>
      <c r="DG11" s="511"/>
      <c r="DH11" s="511"/>
      <c r="DI11" s="511"/>
      <c r="DJ11" s="511"/>
      <c r="DK11" s="511"/>
      <c r="DL11" s="511"/>
      <c r="DM11" s="512"/>
      <c r="DN11" s="510">
        <v>11</v>
      </c>
      <c r="DO11" s="511"/>
      <c r="DP11" s="511"/>
      <c r="DQ11" s="511"/>
      <c r="DR11" s="511"/>
      <c r="DS11" s="512"/>
      <c r="DT11" s="510">
        <v>12</v>
      </c>
      <c r="DU11" s="511"/>
      <c r="DV11" s="511"/>
      <c r="DW11" s="511"/>
      <c r="DX11" s="511"/>
      <c r="DY11" s="512"/>
      <c r="DZ11" s="534">
        <v>13</v>
      </c>
      <c r="EA11" s="534"/>
      <c r="EB11" s="534"/>
      <c r="EC11" s="534"/>
      <c r="ED11" s="534"/>
      <c r="EE11" s="534"/>
      <c r="EF11" s="534"/>
      <c r="EG11" s="534"/>
      <c r="EH11" s="534">
        <v>14</v>
      </c>
      <c r="EI11" s="534"/>
      <c r="EJ11" s="534"/>
      <c r="EK11" s="534"/>
      <c r="EL11" s="534"/>
      <c r="EM11" s="534"/>
      <c r="EN11" s="534"/>
      <c r="EO11" s="534"/>
      <c r="EP11" s="534">
        <v>15</v>
      </c>
      <c r="EQ11" s="534"/>
      <c r="ER11" s="534"/>
      <c r="ES11" s="534"/>
      <c r="ET11" s="534"/>
      <c r="EU11" s="534"/>
      <c r="EV11" s="534"/>
      <c r="EW11" s="534"/>
      <c r="EX11" s="510">
        <v>16</v>
      </c>
      <c r="EY11" s="511"/>
      <c r="EZ11" s="511"/>
      <c r="FA11" s="511"/>
      <c r="FB11" s="511"/>
      <c r="FC11" s="511"/>
      <c r="FD11" s="511"/>
      <c r="FE11" s="512"/>
      <c r="FI11" s="70"/>
    </row>
    <row r="12" spans="1:165" s="13" customFormat="1" ht="12" customHeight="1" x14ac:dyDescent="0.2">
      <c r="A12" s="14"/>
      <c r="B12" s="513" t="s">
        <v>459</v>
      </c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3"/>
      <c r="U12" s="513"/>
      <c r="V12" s="513"/>
      <c r="W12" s="513"/>
      <c r="X12" s="513"/>
      <c r="Y12" s="513"/>
      <c r="Z12" s="513"/>
      <c r="AA12" s="513"/>
      <c r="AB12" s="513"/>
      <c r="AC12" s="513"/>
      <c r="AD12" s="513"/>
      <c r="AE12" s="513"/>
      <c r="AF12" s="513"/>
      <c r="AG12" s="514"/>
      <c r="AH12" s="317" t="s">
        <v>450</v>
      </c>
      <c r="AI12" s="318"/>
      <c r="AJ12" s="318"/>
      <c r="AK12" s="318"/>
      <c r="AL12" s="318"/>
      <c r="AM12" s="318"/>
      <c r="AN12" s="318"/>
      <c r="AO12" s="319"/>
      <c r="AP12" s="335">
        <v>35</v>
      </c>
      <c r="AQ12" s="336"/>
      <c r="AR12" s="336"/>
      <c r="AS12" s="336"/>
      <c r="AT12" s="336"/>
      <c r="AU12" s="336"/>
      <c r="AV12" s="336"/>
      <c r="AW12" s="336"/>
      <c r="AX12" s="336"/>
      <c r="AY12" s="336"/>
      <c r="AZ12" s="337"/>
      <c r="BA12" s="335">
        <v>7</v>
      </c>
      <c r="BB12" s="336"/>
      <c r="BC12" s="336"/>
      <c r="BD12" s="336"/>
      <c r="BE12" s="336"/>
      <c r="BF12" s="337"/>
      <c r="BG12" s="335">
        <v>4</v>
      </c>
      <c r="BH12" s="336"/>
      <c r="BI12" s="336"/>
      <c r="BJ12" s="336"/>
      <c r="BK12" s="336"/>
      <c r="BL12" s="337"/>
      <c r="BM12" s="335">
        <v>2</v>
      </c>
      <c r="BN12" s="336"/>
      <c r="BO12" s="336"/>
      <c r="BP12" s="336"/>
      <c r="BQ12" s="336"/>
      <c r="BR12" s="336"/>
      <c r="BS12" s="336"/>
      <c r="BT12" s="337"/>
      <c r="BU12" s="335">
        <v>4</v>
      </c>
      <c r="BV12" s="336"/>
      <c r="BW12" s="336"/>
      <c r="BX12" s="336"/>
      <c r="BY12" s="336"/>
      <c r="BZ12" s="336"/>
      <c r="CA12" s="336"/>
      <c r="CB12" s="337"/>
      <c r="CC12" s="335">
        <v>3</v>
      </c>
      <c r="CD12" s="336"/>
      <c r="CE12" s="336"/>
      <c r="CF12" s="336"/>
      <c r="CG12" s="336"/>
      <c r="CH12" s="336"/>
      <c r="CI12" s="336"/>
      <c r="CJ12" s="337"/>
      <c r="CK12" s="335">
        <v>15</v>
      </c>
      <c r="CL12" s="336"/>
      <c r="CM12" s="336"/>
      <c r="CN12" s="336"/>
      <c r="CO12" s="336"/>
      <c r="CP12" s="336"/>
      <c r="CQ12" s="336"/>
      <c r="CR12" s="337"/>
      <c r="CS12" s="335">
        <v>15</v>
      </c>
      <c r="CT12" s="336"/>
      <c r="CU12" s="336"/>
      <c r="CV12" s="336"/>
      <c r="CW12" s="336"/>
      <c r="CX12" s="336"/>
      <c r="CY12" s="336"/>
      <c r="CZ12" s="336"/>
      <c r="DA12" s="336"/>
      <c r="DB12" s="336"/>
      <c r="DC12" s="336"/>
      <c r="DD12" s="336"/>
      <c r="DE12" s="336"/>
      <c r="DF12" s="336"/>
      <c r="DG12" s="336"/>
      <c r="DH12" s="336"/>
      <c r="DI12" s="336"/>
      <c r="DJ12" s="336"/>
      <c r="DK12" s="336"/>
      <c r="DL12" s="336"/>
      <c r="DM12" s="337"/>
      <c r="DN12" s="335">
        <v>3</v>
      </c>
      <c r="DO12" s="336"/>
      <c r="DP12" s="336"/>
      <c r="DQ12" s="336"/>
      <c r="DR12" s="336"/>
      <c r="DS12" s="337"/>
      <c r="DT12" s="335"/>
      <c r="DU12" s="336"/>
      <c r="DV12" s="336"/>
      <c r="DW12" s="336"/>
      <c r="DX12" s="336"/>
      <c r="DY12" s="337"/>
      <c r="DZ12" s="335">
        <v>1</v>
      </c>
      <c r="EA12" s="336"/>
      <c r="EB12" s="336"/>
      <c r="EC12" s="336"/>
      <c r="ED12" s="336"/>
      <c r="EE12" s="336"/>
      <c r="EF12" s="336"/>
      <c r="EG12" s="337"/>
      <c r="EH12" s="335">
        <v>1</v>
      </c>
      <c r="EI12" s="336"/>
      <c r="EJ12" s="336"/>
      <c r="EK12" s="336"/>
      <c r="EL12" s="336"/>
      <c r="EM12" s="336"/>
      <c r="EN12" s="336"/>
      <c r="EO12" s="337"/>
      <c r="EP12" s="335">
        <v>2</v>
      </c>
      <c r="EQ12" s="336"/>
      <c r="ER12" s="336"/>
      <c r="ES12" s="336"/>
      <c r="ET12" s="336"/>
      <c r="EU12" s="336"/>
      <c r="EV12" s="336"/>
      <c r="EW12" s="337"/>
      <c r="EX12" s="335">
        <v>8</v>
      </c>
      <c r="EY12" s="336"/>
      <c r="EZ12" s="336"/>
      <c r="FA12" s="336"/>
      <c r="FB12" s="336"/>
      <c r="FC12" s="336"/>
      <c r="FD12" s="336"/>
      <c r="FE12" s="337"/>
      <c r="FI12" s="1"/>
    </row>
    <row r="13" spans="1:165" s="13" customFormat="1" ht="11.25" customHeight="1" x14ac:dyDescent="0.2">
      <c r="A13" s="14"/>
      <c r="B13" s="513" t="s">
        <v>460</v>
      </c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3"/>
      <c r="U13" s="513"/>
      <c r="V13" s="513"/>
      <c r="W13" s="513"/>
      <c r="X13" s="513"/>
      <c r="Y13" s="513"/>
      <c r="Z13" s="513"/>
      <c r="AA13" s="513"/>
      <c r="AB13" s="513"/>
      <c r="AC13" s="513"/>
      <c r="AD13" s="513"/>
      <c r="AE13" s="513"/>
      <c r="AF13" s="513"/>
      <c r="AG13" s="514"/>
      <c r="AH13" s="442"/>
      <c r="AI13" s="443"/>
      <c r="AJ13" s="443"/>
      <c r="AK13" s="443"/>
      <c r="AL13" s="443"/>
      <c r="AM13" s="443"/>
      <c r="AN13" s="443"/>
      <c r="AO13" s="444"/>
      <c r="AP13" s="445"/>
      <c r="AQ13" s="446"/>
      <c r="AR13" s="446"/>
      <c r="AS13" s="446"/>
      <c r="AT13" s="446"/>
      <c r="AU13" s="446"/>
      <c r="AV13" s="446"/>
      <c r="AW13" s="446"/>
      <c r="AX13" s="446"/>
      <c r="AY13" s="446"/>
      <c r="AZ13" s="447"/>
      <c r="BA13" s="445"/>
      <c r="BB13" s="446"/>
      <c r="BC13" s="446"/>
      <c r="BD13" s="446"/>
      <c r="BE13" s="446"/>
      <c r="BF13" s="447"/>
      <c r="BG13" s="445"/>
      <c r="BH13" s="446"/>
      <c r="BI13" s="446"/>
      <c r="BJ13" s="446"/>
      <c r="BK13" s="446"/>
      <c r="BL13" s="447"/>
      <c r="BM13" s="445"/>
      <c r="BN13" s="446"/>
      <c r="BO13" s="446"/>
      <c r="BP13" s="446"/>
      <c r="BQ13" s="446"/>
      <c r="BR13" s="446"/>
      <c r="BS13" s="446"/>
      <c r="BT13" s="447"/>
      <c r="BU13" s="445"/>
      <c r="BV13" s="446"/>
      <c r="BW13" s="446"/>
      <c r="BX13" s="446"/>
      <c r="BY13" s="446"/>
      <c r="BZ13" s="446"/>
      <c r="CA13" s="446"/>
      <c r="CB13" s="447"/>
      <c r="CC13" s="445"/>
      <c r="CD13" s="446"/>
      <c r="CE13" s="446"/>
      <c r="CF13" s="446"/>
      <c r="CG13" s="446"/>
      <c r="CH13" s="446"/>
      <c r="CI13" s="446"/>
      <c r="CJ13" s="447"/>
      <c r="CK13" s="445"/>
      <c r="CL13" s="446"/>
      <c r="CM13" s="446"/>
      <c r="CN13" s="446"/>
      <c r="CO13" s="446"/>
      <c r="CP13" s="446"/>
      <c r="CQ13" s="446"/>
      <c r="CR13" s="447"/>
      <c r="CS13" s="445"/>
      <c r="CT13" s="446"/>
      <c r="CU13" s="446"/>
      <c r="CV13" s="446"/>
      <c r="CW13" s="446"/>
      <c r="CX13" s="446"/>
      <c r="CY13" s="446"/>
      <c r="CZ13" s="446"/>
      <c r="DA13" s="446"/>
      <c r="DB13" s="446"/>
      <c r="DC13" s="446"/>
      <c r="DD13" s="446"/>
      <c r="DE13" s="446"/>
      <c r="DF13" s="446"/>
      <c r="DG13" s="446"/>
      <c r="DH13" s="446"/>
      <c r="DI13" s="446"/>
      <c r="DJ13" s="446"/>
      <c r="DK13" s="446"/>
      <c r="DL13" s="446"/>
      <c r="DM13" s="447"/>
      <c r="DN13" s="445"/>
      <c r="DO13" s="446"/>
      <c r="DP13" s="446"/>
      <c r="DQ13" s="446"/>
      <c r="DR13" s="446"/>
      <c r="DS13" s="447"/>
      <c r="DT13" s="445"/>
      <c r="DU13" s="446"/>
      <c r="DV13" s="446"/>
      <c r="DW13" s="446"/>
      <c r="DX13" s="446"/>
      <c r="DY13" s="447"/>
      <c r="DZ13" s="445"/>
      <c r="EA13" s="446"/>
      <c r="EB13" s="446"/>
      <c r="EC13" s="446"/>
      <c r="ED13" s="446"/>
      <c r="EE13" s="446"/>
      <c r="EF13" s="446"/>
      <c r="EG13" s="447"/>
      <c r="EH13" s="445"/>
      <c r="EI13" s="446"/>
      <c r="EJ13" s="446"/>
      <c r="EK13" s="446"/>
      <c r="EL13" s="446"/>
      <c r="EM13" s="446"/>
      <c r="EN13" s="446"/>
      <c r="EO13" s="447"/>
      <c r="EP13" s="445"/>
      <c r="EQ13" s="446"/>
      <c r="ER13" s="446"/>
      <c r="ES13" s="446"/>
      <c r="ET13" s="446"/>
      <c r="EU13" s="446"/>
      <c r="EV13" s="446"/>
      <c r="EW13" s="447"/>
      <c r="EX13" s="445"/>
      <c r="EY13" s="446"/>
      <c r="EZ13" s="446"/>
      <c r="FA13" s="446"/>
      <c r="FB13" s="446"/>
      <c r="FC13" s="446"/>
      <c r="FD13" s="446"/>
      <c r="FE13" s="447"/>
      <c r="FI13" s="70"/>
    </row>
    <row r="14" spans="1:165" s="13" customFormat="1" ht="11.25" customHeight="1" x14ac:dyDescent="0.2">
      <c r="A14" s="17"/>
      <c r="B14" s="525" t="s">
        <v>461</v>
      </c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5"/>
      <c r="S14" s="525"/>
      <c r="T14" s="525"/>
      <c r="U14" s="525"/>
      <c r="V14" s="525"/>
      <c r="W14" s="525"/>
      <c r="X14" s="525"/>
      <c r="Y14" s="525"/>
      <c r="Z14" s="525"/>
      <c r="AA14" s="525"/>
      <c r="AB14" s="525"/>
      <c r="AC14" s="525"/>
      <c r="AD14" s="525"/>
      <c r="AE14" s="525"/>
      <c r="AF14" s="525"/>
      <c r="AG14" s="526"/>
      <c r="AH14" s="320"/>
      <c r="AI14" s="321"/>
      <c r="AJ14" s="321"/>
      <c r="AK14" s="321"/>
      <c r="AL14" s="321"/>
      <c r="AM14" s="321"/>
      <c r="AN14" s="321"/>
      <c r="AO14" s="322"/>
      <c r="AP14" s="250"/>
      <c r="AQ14" s="338"/>
      <c r="AR14" s="338"/>
      <c r="AS14" s="338"/>
      <c r="AT14" s="338"/>
      <c r="AU14" s="338"/>
      <c r="AV14" s="338"/>
      <c r="AW14" s="338"/>
      <c r="AX14" s="338"/>
      <c r="AY14" s="338"/>
      <c r="AZ14" s="339"/>
      <c r="BA14" s="250"/>
      <c r="BB14" s="338"/>
      <c r="BC14" s="338"/>
      <c r="BD14" s="338"/>
      <c r="BE14" s="338"/>
      <c r="BF14" s="339"/>
      <c r="BG14" s="250"/>
      <c r="BH14" s="338"/>
      <c r="BI14" s="338"/>
      <c r="BJ14" s="338"/>
      <c r="BK14" s="338"/>
      <c r="BL14" s="339"/>
      <c r="BM14" s="250"/>
      <c r="BN14" s="338"/>
      <c r="BO14" s="338"/>
      <c r="BP14" s="338"/>
      <c r="BQ14" s="338"/>
      <c r="BR14" s="338"/>
      <c r="BS14" s="338"/>
      <c r="BT14" s="339"/>
      <c r="BU14" s="250"/>
      <c r="BV14" s="338"/>
      <c r="BW14" s="338"/>
      <c r="BX14" s="338"/>
      <c r="BY14" s="338"/>
      <c r="BZ14" s="338"/>
      <c r="CA14" s="338"/>
      <c r="CB14" s="339"/>
      <c r="CC14" s="250"/>
      <c r="CD14" s="338"/>
      <c r="CE14" s="338"/>
      <c r="CF14" s="338"/>
      <c r="CG14" s="338"/>
      <c r="CH14" s="338"/>
      <c r="CI14" s="338"/>
      <c r="CJ14" s="339"/>
      <c r="CK14" s="250"/>
      <c r="CL14" s="338"/>
      <c r="CM14" s="338"/>
      <c r="CN14" s="338"/>
      <c r="CO14" s="338"/>
      <c r="CP14" s="338"/>
      <c r="CQ14" s="338"/>
      <c r="CR14" s="339"/>
      <c r="CS14" s="250"/>
      <c r="CT14" s="338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8"/>
      <c r="DF14" s="338"/>
      <c r="DG14" s="338"/>
      <c r="DH14" s="338"/>
      <c r="DI14" s="338"/>
      <c r="DJ14" s="338"/>
      <c r="DK14" s="338"/>
      <c r="DL14" s="338"/>
      <c r="DM14" s="339"/>
      <c r="DN14" s="250"/>
      <c r="DO14" s="338"/>
      <c r="DP14" s="338"/>
      <c r="DQ14" s="338"/>
      <c r="DR14" s="338"/>
      <c r="DS14" s="339"/>
      <c r="DT14" s="250"/>
      <c r="DU14" s="338"/>
      <c r="DV14" s="338"/>
      <c r="DW14" s="338"/>
      <c r="DX14" s="338"/>
      <c r="DY14" s="339"/>
      <c r="DZ14" s="250"/>
      <c r="EA14" s="338"/>
      <c r="EB14" s="338"/>
      <c r="EC14" s="338"/>
      <c r="ED14" s="338"/>
      <c r="EE14" s="338"/>
      <c r="EF14" s="338"/>
      <c r="EG14" s="339"/>
      <c r="EH14" s="250"/>
      <c r="EI14" s="338"/>
      <c r="EJ14" s="338"/>
      <c r="EK14" s="338"/>
      <c r="EL14" s="338"/>
      <c r="EM14" s="338"/>
      <c r="EN14" s="338"/>
      <c r="EO14" s="339"/>
      <c r="EP14" s="250"/>
      <c r="EQ14" s="338"/>
      <c r="ER14" s="338"/>
      <c r="ES14" s="338"/>
      <c r="ET14" s="338"/>
      <c r="EU14" s="338"/>
      <c r="EV14" s="338"/>
      <c r="EW14" s="339"/>
      <c r="EX14" s="250"/>
      <c r="EY14" s="338"/>
      <c r="EZ14" s="338"/>
      <c r="FA14" s="338"/>
      <c r="FB14" s="338"/>
      <c r="FC14" s="338"/>
      <c r="FD14" s="338"/>
      <c r="FE14" s="339"/>
      <c r="FI14" s="49"/>
    </row>
    <row r="15" spans="1:165" ht="12" customHeight="1" x14ac:dyDescent="0.2">
      <c r="A15" s="19"/>
      <c r="B15" s="495" t="s">
        <v>50</v>
      </c>
      <c r="C15" s="495"/>
      <c r="D15" s="495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6"/>
      <c r="AH15" s="317" t="s">
        <v>465</v>
      </c>
      <c r="AI15" s="318"/>
      <c r="AJ15" s="318"/>
      <c r="AK15" s="318"/>
      <c r="AL15" s="318"/>
      <c r="AM15" s="318"/>
      <c r="AN15" s="318"/>
      <c r="AO15" s="319"/>
      <c r="AP15" s="335">
        <v>1</v>
      </c>
      <c r="AQ15" s="336"/>
      <c r="AR15" s="336"/>
      <c r="AS15" s="336"/>
      <c r="AT15" s="336"/>
      <c r="AU15" s="336"/>
      <c r="AV15" s="336"/>
      <c r="AW15" s="336"/>
      <c r="AX15" s="336"/>
      <c r="AY15" s="336"/>
      <c r="AZ15" s="337"/>
      <c r="BA15" s="335"/>
      <c r="BB15" s="336"/>
      <c r="BC15" s="336"/>
      <c r="BD15" s="336"/>
      <c r="BE15" s="336"/>
      <c r="BF15" s="337"/>
      <c r="BG15" s="335"/>
      <c r="BH15" s="336"/>
      <c r="BI15" s="336"/>
      <c r="BJ15" s="336"/>
      <c r="BK15" s="336"/>
      <c r="BL15" s="337"/>
      <c r="BM15" s="335"/>
      <c r="BN15" s="336"/>
      <c r="BO15" s="336"/>
      <c r="BP15" s="336"/>
      <c r="BQ15" s="336"/>
      <c r="BR15" s="336"/>
      <c r="BS15" s="336"/>
      <c r="BT15" s="337"/>
      <c r="BU15" s="335"/>
      <c r="BV15" s="336"/>
      <c r="BW15" s="336"/>
      <c r="BX15" s="336"/>
      <c r="BY15" s="336"/>
      <c r="BZ15" s="336"/>
      <c r="CA15" s="336"/>
      <c r="CB15" s="337"/>
      <c r="CC15" s="335"/>
      <c r="CD15" s="336"/>
      <c r="CE15" s="336"/>
      <c r="CF15" s="336"/>
      <c r="CG15" s="336"/>
      <c r="CH15" s="336"/>
      <c r="CI15" s="336"/>
      <c r="CJ15" s="337"/>
      <c r="CK15" s="335">
        <v>1</v>
      </c>
      <c r="CL15" s="336"/>
      <c r="CM15" s="336"/>
      <c r="CN15" s="336"/>
      <c r="CO15" s="336"/>
      <c r="CP15" s="336"/>
      <c r="CQ15" s="336"/>
      <c r="CR15" s="337"/>
      <c r="CS15" s="335">
        <v>1</v>
      </c>
      <c r="CT15" s="336"/>
      <c r="CU15" s="336"/>
      <c r="CV15" s="336"/>
      <c r="CW15" s="336"/>
      <c r="CX15" s="336"/>
      <c r="CY15" s="336"/>
      <c r="CZ15" s="336"/>
      <c r="DA15" s="336"/>
      <c r="DB15" s="336"/>
      <c r="DC15" s="336"/>
      <c r="DD15" s="336"/>
      <c r="DE15" s="336"/>
      <c r="DF15" s="336"/>
      <c r="DG15" s="336"/>
      <c r="DH15" s="336"/>
      <c r="DI15" s="336"/>
      <c r="DJ15" s="336"/>
      <c r="DK15" s="336"/>
      <c r="DL15" s="336"/>
      <c r="DM15" s="337"/>
      <c r="DN15" s="335"/>
      <c r="DO15" s="336"/>
      <c r="DP15" s="336"/>
      <c r="DQ15" s="336"/>
      <c r="DR15" s="336"/>
      <c r="DS15" s="337"/>
      <c r="DT15" s="335"/>
      <c r="DU15" s="336"/>
      <c r="DV15" s="336"/>
      <c r="DW15" s="336"/>
      <c r="DX15" s="336"/>
      <c r="DY15" s="337"/>
      <c r="DZ15" s="335"/>
      <c r="EA15" s="336"/>
      <c r="EB15" s="336"/>
      <c r="EC15" s="336"/>
      <c r="ED15" s="336"/>
      <c r="EE15" s="336"/>
      <c r="EF15" s="336"/>
      <c r="EG15" s="337"/>
      <c r="EH15" s="335"/>
      <c r="EI15" s="336"/>
      <c r="EJ15" s="336"/>
      <c r="EK15" s="336"/>
      <c r="EL15" s="336"/>
      <c r="EM15" s="336"/>
      <c r="EN15" s="336"/>
      <c r="EO15" s="337"/>
      <c r="EP15" s="335">
        <v>1</v>
      </c>
      <c r="EQ15" s="336"/>
      <c r="ER15" s="336"/>
      <c r="ES15" s="336"/>
      <c r="ET15" s="336"/>
      <c r="EU15" s="336"/>
      <c r="EV15" s="336"/>
      <c r="EW15" s="337"/>
      <c r="EX15" s="335"/>
      <c r="EY15" s="336"/>
      <c r="EZ15" s="336"/>
      <c r="FA15" s="336"/>
      <c r="FB15" s="336"/>
      <c r="FC15" s="336"/>
      <c r="FD15" s="336"/>
      <c r="FE15" s="337"/>
      <c r="FI15" s="50"/>
    </row>
    <row r="16" spans="1:165" ht="12" customHeight="1" x14ac:dyDescent="0.2">
      <c r="A16" s="17"/>
      <c r="B16" s="475" t="s">
        <v>407</v>
      </c>
      <c r="C16" s="475"/>
      <c r="D16" s="475"/>
      <c r="E16" s="475"/>
      <c r="F16" s="475"/>
      <c r="G16" s="475"/>
      <c r="H16" s="475"/>
      <c r="I16" s="475"/>
      <c r="J16" s="475"/>
      <c r="K16" s="475"/>
      <c r="L16" s="475"/>
      <c r="M16" s="475"/>
      <c r="N16" s="475"/>
      <c r="O16" s="475"/>
      <c r="P16" s="475"/>
      <c r="Q16" s="475"/>
      <c r="R16" s="475"/>
      <c r="S16" s="475"/>
      <c r="T16" s="475"/>
      <c r="U16" s="475"/>
      <c r="V16" s="475"/>
      <c r="W16" s="475"/>
      <c r="X16" s="475"/>
      <c r="Y16" s="475"/>
      <c r="Z16" s="475"/>
      <c r="AA16" s="475"/>
      <c r="AB16" s="475"/>
      <c r="AC16" s="475"/>
      <c r="AD16" s="475"/>
      <c r="AE16" s="475"/>
      <c r="AF16" s="475"/>
      <c r="AG16" s="476"/>
      <c r="AH16" s="320"/>
      <c r="AI16" s="321"/>
      <c r="AJ16" s="321"/>
      <c r="AK16" s="321"/>
      <c r="AL16" s="321"/>
      <c r="AM16" s="321"/>
      <c r="AN16" s="321"/>
      <c r="AO16" s="322"/>
      <c r="AP16" s="250"/>
      <c r="AQ16" s="338"/>
      <c r="AR16" s="338"/>
      <c r="AS16" s="338"/>
      <c r="AT16" s="338"/>
      <c r="AU16" s="338"/>
      <c r="AV16" s="338"/>
      <c r="AW16" s="338"/>
      <c r="AX16" s="338"/>
      <c r="AY16" s="338"/>
      <c r="AZ16" s="339"/>
      <c r="BA16" s="250"/>
      <c r="BB16" s="338"/>
      <c r="BC16" s="338"/>
      <c r="BD16" s="338"/>
      <c r="BE16" s="338"/>
      <c r="BF16" s="339"/>
      <c r="BG16" s="250"/>
      <c r="BH16" s="338"/>
      <c r="BI16" s="338"/>
      <c r="BJ16" s="338"/>
      <c r="BK16" s="338"/>
      <c r="BL16" s="339"/>
      <c r="BM16" s="250"/>
      <c r="BN16" s="338"/>
      <c r="BO16" s="338"/>
      <c r="BP16" s="338"/>
      <c r="BQ16" s="338"/>
      <c r="BR16" s="338"/>
      <c r="BS16" s="338"/>
      <c r="BT16" s="339"/>
      <c r="BU16" s="250"/>
      <c r="BV16" s="338"/>
      <c r="BW16" s="338"/>
      <c r="BX16" s="338"/>
      <c r="BY16" s="338"/>
      <c r="BZ16" s="338"/>
      <c r="CA16" s="338"/>
      <c r="CB16" s="339"/>
      <c r="CC16" s="250"/>
      <c r="CD16" s="338"/>
      <c r="CE16" s="338"/>
      <c r="CF16" s="338"/>
      <c r="CG16" s="338"/>
      <c r="CH16" s="338"/>
      <c r="CI16" s="338"/>
      <c r="CJ16" s="339"/>
      <c r="CK16" s="250"/>
      <c r="CL16" s="338"/>
      <c r="CM16" s="338"/>
      <c r="CN16" s="338"/>
      <c r="CO16" s="338"/>
      <c r="CP16" s="338"/>
      <c r="CQ16" s="338"/>
      <c r="CR16" s="339"/>
      <c r="CS16" s="250"/>
      <c r="CT16" s="338"/>
      <c r="CU16" s="338"/>
      <c r="CV16" s="338"/>
      <c r="CW16" s="338"/>
      <c r="CX16" s="338"/>
      <c r="CY16" s="338"/>
      <c r="CZ16" s="338"/>
      <c r="DA16" s="338"/>
      <c r="DB16" s="338"/>
      <c r="DC16" s="338"/>
      <c r="DD16" s="338"/>
      <c r="DE16" s="338"/>
      <c r="DF16" s="338"/>
      <c r="DG16" s="338"/>
      <c r="DH16" s="338"/>
      <c r="DI16" s="338"/>
      <c r="DJ16" s="338"/>
      <c r="DK16" s="338"/>
      <c r="DL16" s="338"/>
      <c r="DM16" s="339"/>
      <c r="DN16" s="250"/>
      <c r="DO16" s="338"/>
      <c r="DP16" s="338"/>
      <c r="DQ16" s="338"/>
      <c r="DR16" s="338"/>
      <c r="DS16" s="339"/>
      <c r="DT16" s="250"/>
      <c r="DU16" s="338"/>
      <c r="DV16" s="338"/>
      <c r="DW16" s="338"/>
      <c r="DX16" s="338"/>
      <c r="DY16" s="339"/>
      <c r="DZ16" s="250"/>
      <c r="EA16" s="338"/>
      <c r="EB16" s="338"/>
      <c r="EC16" s="338"/>
      <c r="ED16" s="338"/>
      <c r="EE16" s="338"/>
      <c r="EF16" s="338"/>
      <c r="EG16" s="339"/>
      <c r="EH16" s="250"/>
      <c r="EI16" s="338"/>
      <c r="EJ16" s="338"/>
      <c r="EK16" s="338"/>
      <c r="EL16" s="338"/>
      <c r="EM16" s="338"/>
      <c r="EN16" s="338"/>
      <c r="EO16" s="339"/>
      <c r="EP16" s="250"/>
      <c r="EQ16" s="338"/>
      <c r="ER16" s="338"/>
      <c r="ES16" s="338"/>
      <c r="ET16" s="338"/>
      <c r="EU16" s="338"/>
      <c r="EV16" s="338"/>
      <c r="EW16" s="339"/>
      <c r="EX16" s="250"/>
      <c r="EY16" s="338"/>
      <c r="EZ16" s="338"/>
      <c r="FA16" s="338"/>
      <c r="FB16" s="338"/>
      <c r="FC16" s="338"/>
      <c r="FD16" s="338"/>
      <c r="FE16" s="339"/>
    </row>
    <row r="17" spans="1:165" ht="12" customHeight="1" x14ac:dyDescent="0.2">
      <c r="A17" s="19"/>
      <c r="B17" s="483" t="s">
        <v>83</v>
      </c>
      <c r="C17" s="483"/>
      <c r="D17" s="483"/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483"/>
      <c r="T17" s="483"/>
      <c r="U17" s="483"/>
      <c r="V17" s="483"/>
      <c r="W17" s="483"/>
      <c r="X17" s="483"/>
      <c r="Y17" s="483"/>
      <c r="Z17" s="483"/>
      <c r="AA17" s="483"/>
      <c r="AB17" s="483"/>
      <c r="AC17" s="483"/>
      <c r="AD17" s="483"/>
      <c r="AE17" s="483"/>
      <c r="AF17" s="483"/>
      <c r="AG17" s="484"/>
      <c r="AH17" s="317" t="s">
        <v>466</v>
      </c>
      <c r="AI17" s="318"/>
      <c r="AJ17" s="318"/>
      <c r="AK17" s="318"/>
      <c r="AL17" s="318"/>
      <c r="AM17" s="318"/>
      <c r="AN17" s="318"/>
      <c r="AO17" s="319"/>
      <c r="AP17" s="335">
        <v>1</v>
      </c>
      <c r="AQ17" s="336"/>
      <c r="AR17" s="336"/>
      <c r="AS17" s="336"/>
      <c r="AT17" s="336"/>
      <c r="AU17" s="336"/>
      <c r="AV17" s="336"/>
      <c r="AW17" s="336"/>
      <c r="AX17" s="336"/>
      <c r="AY17" s="336"/>
      <c r="AZ17" s="337"/>
      <c r="BA17" s="335"/>
      <c r="BB17" s="336"/>
      <c r="BC17" s="336"/>
      <c r="BD17" s="336"/>
      <c r="BE17" s="336"/>
      <c r="BF17" s="337"/>
      <c r="BG17" s="335"/>
      <c r="BH17" s="336"/>
      <c r="BI17" s="336"/>
      <c r="BJ17" s="336"/>
      <c r="BK17" s="336"/>
      <c r="BL17" s="337"/>
      <c r="BM17" s="335"/>
      <c r="BN17" s="336"/>
      <c r="BO17" s="336"/>
      <c r="BP17" s="336"/>
      <c r="BQ17" s="336"/>
      <c r="BR17" s="336"/>
      <c r="BS17" s="336"/>
      <c r="BT17" s="337"/>
      <c r="BU17" s="335"/>
      <c r="BV17" s="336"/>
      <c r="BW17" s="336"/>
      <c r="BX17" s="336"/>
      <c r="BY17" s="336"/>
      <c r="BZ17" s="336"/>
      <c r="CA17" s="336"/>
      <c r="CB17" s="337"/>
      <c r="CC17" s="335"/>
      <c r="CD17" s="336"/>
      <c r="CE17" s="336"/>
      <c r="CF17" s="336"/>
      <c r="CG17" s="336"/>
      <c r="CH17" s="336"/>
      <c r="CI17" s="336"/>
      <c r="CJ17" s="337"/>
      <c r="CK17" s="335">
        <v>1</v>
      </c>
      <c r="CL17" s="336"/>
      <c r="CM17" s="336"/>
      <c r="CN17" s="336"/>
      <c r="CO17" s="336"/>
      <c r="CP17" s="336"/>
      <c r="CQ17" s="336"/>
      <c r="CR17" s="337"/>
      <c r="CS17" s="335">
        <v>1</v>
      </c>
      <c r="CT17" s="336"/>
      <c r="CU17" s="336"/>
      <c r="CV17" s="336"/>
      <c r="CW17" s="336"/>
      <c r="CX17" s="336"/>
      <c r="CY17" s="336"/>
      <c r="CZ17" s="336"/>
      <c r="DA17" s="336"/>
      <c r="DB17" s="336"/>
      <c r="DC17" s="336"/>
      <c r="DD17" s="336"/>
      <c r="DE17" s="336"/>
      <c r="DF17" s="336"/>
      <c r="DG17" s="336"/>
      <c r="DH17" s="336"/>
      <c r="DI17" s="336"/>
      <c r="DJ17" s="336"/>
      <c r="DK17" s="336"/>
      <c r="DL17" s="336"/>
      <c r="DM17" s="337"/>
      <c r="DN17" s="335"/>
      <c r="DO17" s="336"/>
      <c r="DP17" s="336"/>
      <c r="DQ17" s="336"/>
      <c r="DR17" s="336"/>
      <c r="DS17" s="337"/>
      <c r="DT17" s="335"/>
      <c r="DU17" s="336"/>
      <c r="DV17" s="336"/>
      <c r="DW17" s="336"/>
      <c r="DX17" s="336"/>
      <c r="DY17" s="337"/>
      <c r="DZ17" s="335"/>
      <c r="EA17" s="336"/>
      <c r="EB17" s="336"/>
      <c r="EC17" s="336"/>
      <c r="ED17" s="336"/>
      <c r="EE17" s="336"/>
      <c r="EF17" s="336"/>
      <c r="EG17" s="337"/>
      <c r="EH17" s="335"/>
      <c r="EI17" s="336"/>
      <c r="EJ17" s="336"/>
      <c r="EK17" s="336"/>
      <c r="EL17" s="336"/>
      <c r="EM17" s="336"/>
      <c r="EN17" s="336"/>
      <c r="EO17" s="337"/>
      <c r="EP17" s="335">
        <v>1</v>
      </c>
      <c r="EQ17" s="336"/>
      <c r="ER17" s="336"/>
      <c r="ES17" s="336"/>
      <c r="ET17" s="336"/>
      <c r="EU17" s="336"/>
      <c r="EV17" s="336"/>
      <c r="EW17" s="337"/>
      <c r="EX17" s="335"/>
      <c r="EY17" s="336"/>
      <c r="EZ17" s="336"/>
      <c r="FA17" s="336"/>
      <c r="FB17" s="336"/>
      <c r="FC17" s="336"/>
      <c r="FD17" s="336"/>
      <c r="FE17" s="337"/>
    </row>
    <row r="18" spans="1:165" ht="12" customHeight="1" x14ac:dyDescent="0.2">
      <c r="A18" s="17"/>
      <c r="B18" s="493" t="s">
        <v>408</v>
      </c>
      <c r="C18" s="493"/>
      <c r="D18" s="493"/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3"/>
      <c r="Q18" s="493"/>
      <c r="R18" s="493"/>
      <c r="S18" s="493"/>
      <c r="T18" s="493"/>
      <c r="U18" s="493"/>
      <c r="V18" s="493"/>
      <c r="W18" s="493"/>
      <c r="X18" s="493"/>
      <c r="Y18" s="493"/>
      <c r="Z18" s="493"/>
      <c r="AA18" s="493"/>
      <c r="AB18" s="493"/>
      <c r="AC18" s="493"/>
      <c r="AD18" s="493"/>
      <c r="AE18" s="493"/>
      <c r="AF18" s="493"/>
      <c r="AG18" s="494"/>
      <c r="AH18" s="320"/>
      <c r="AI18" s="321"/>
      <c r="AJ18" s="321"/>
      <c r="AK18" s="321"/>
      <c r="AL18" s="321"/>
      <c r="AM18" s="321"/>
      <c r="AN18" s="321"/>
      <c r="AO18" s="322"/>
      <c r="AP18" s="250"/>
      <c r="AQ18" s="338"/>
      <c r="AR18" s="338"/>
      <c r="AS18" s="338"/>
      <c r="AT18" s="338"/>
      <c r="AU18" s="338"/>
      <c r="AV18" s="338"/>
      <c r="AW18" s="338"/>
      <c r="AX18" s="338"/>
      <c r="AY18" s="338"/>
      <c r="AZ18" s="339"/>
      <c r="BA18" s="250"/>
      <c r="BB18" s="338"/>
      <c r="BC18" s="338"/>
      <c r="BD18" s="338"/>
      <c r="BE18" s="338"/>
      <c r="BF18" s="339"/>
      <c r="BG18" s="250"/>
      <c r="BH18" s="338"/>
      <c r="BI18" s="338"/>
      <c r="BJ18" s="338"/>
      <c r="BK18" s="338"/>
      <c r="BL18" s="339"/>
      <c r="BM18" s="250"/>
      <c r="BN18" s="338"/>
      <c r="BO18" s="338"/>
      <c r="BP18" s="338"/>
      <c r="BQ18" s="338"/>
      <c r="BR18" s="338"/>
      <c r="BS18" s="338"/>
      <c r="BT18" s="339"/>
      <c r="BU18" s="250"/>
      <c r="BV18" s="338"/>
      <c r="BW18" s="338"/>
      <c r="BX18" s="338"/>
      <c r="BY18" s="338"/>
      <c r="BZ18" s="338"/>
      <c r="CA18" s="338"/>
      <c r="CB18" s="339"/>
      <c r="CC18" s="250"/>
      <c r="CD18" s="338"/>
      <c r="CE18" s="338"/>
      <c r="CF18" s="338"/>
      <c r="CG18" s="338"/>
      <c r="CH18" s="338"/>
      <c r="CI18" s="338"/>
      <c r="CJ18" s="339"/>
      <c r="CK18" s="250"/>
      <c r="CL18" s="338"/>
      <c r="CM18" s="338"/>
      <c r="CN18" s="338"/>
      <c r="CO18" s="338"/>
      <c r="CP18" s="338"/>
      <c r="CQ18" s="338"/>
      <c r="CR18" s="339"/>
      <c r="CS18" s="250"/>
      <c r="CT18" s="338"/>
      <c r="CU18" s="338"/>
      <c r="CV18" s="338"/>
      <c r="CW18" s="338"/>
      <c r="CX18" s="338"/>
      <c r="CY18" s="338"/>
      <c r="CZ18" s="338"/>
      <c r="DA18" s="338"/>
      <c r="DB18" s="338"/>
      <c r="DC18" s="338"/>
      <c r="DD18" s="338"/>
      <c r="DE18" s="338"/>
      <c r="DF18" s="338"/>
      <c r="DG18" s="338"/>
      <c r="DH18" s="338"/>
      <c r="DI18" s="338"/>
      <c r="DJ18" s="338"/>
      <c r="DK18" s="338"/>
      <c r="DL18" s="338"/>
      <c r="DM18" s="339"/>
      <c r="DN18" s="250"/>
      <c r="DO18" s="338"/>
      <c r="DP18" s="338"/>
      <c r="DQ18" s="338"/>
      <c r="DR18" s="338"/>
      <c r="DS18" s="339"/>
      <c r="DT18" s="250"/>
      <c r="DU18" s="338"/>
      <c r="DV18" s="338"/>
      <c r="DW18" s="338"/>
      <c r="DX18" s="338"/>
      <c r="DY18" s="339"/>
      <c r="DZ18" s="250"/>
      <c r="EA18" s="338"/>
      <c r="EB18" s="338"/>
      <c r="EC18" s="338"/>
      <c r="ED18" s="338"/>
      <c r="EE18" s="338"/>
      <c r="EF18" s="338"/>
      <c r="EG18" s="339"/>
      <c r="EH18" s="250"/>
      <c r="EI18" s="338"/>
      <c r="EJ18" s="338"/>
      <c r="EK18" s="338"/>
      <c r="EL18" s="338"/>
      <c r="EM18" s="338"/>
      <c r="EN18" s="338"/>
      <c r="EO18" s="339"/>
      <c r="EP18" s="250"/>
      <c r="EQ18" s="338"/>
      <c r="ER18" s="338"/>
      <c r="ES18" s="338"/>
      <c r="ET18" s="338"/>
      <c r="EU18" s="338"/>
      <c r="EV18" s="338"/>
      <c r="EW18" s="339"/>
      <c r="EX18" s="250"/>
      <c r="EY18" s="338"/>
      <c r="EZ18" s="338"/>
      <c r="FA18" s="338"/>
      <c r="FB18" s="338"/>
      <c r="FC18" s="338"/>
      <c r="FD18" s="338"/>
      <c r="FE18" s="339"/>
    </row>
    <row r="19" spans="1:165" ht="12" customHeight="1" x14ac:dyDescent="0.2">
      <c r="A19" s="27"/>
      <c r="B19" s="485" t="s">
        <v>371</v>
      </c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485"/>
      <c r="AA19" s="485"/>
      <c r="AB19" s="485"/>
      <c r="AC19" s="485"/>
      <c r="AD19" s="485"/>
      <c r="AE19" s="485"/>
      <c r="AF19" s="485"/>
      <c r="AG19" s="486"/>
      <c r="AH19" s="241" t="s">
        <v>467</v>
      </c>
      <c r="AI19" s="242"/>
      <c r="AJ19" s="242"/>
      <c r="AK19" s="242"/>
      <c r="AL19" s="242"/>
      <c r="AM19" s="242"/>
      <c r="AN19" s="242"/>
      <c r="AO19" s="243"/>
      <c r="AP19" s="264"/>
      <c r="AQ19" s="265"/>
      <c r="AR19" s="265"/>
      <c r="AS19" s="265"/>
      <c r="AT19" s="265"/>
      <c r="AU19" s="265"/>
      <c r="AV19" s="265"/>
      <c r="AW19" s="265"/>
      <c r="AX19" s="265"/>
      <c r="AY19" s="265"/>
      <c r="AZ19" s="266"/>
      <c r="BA19" s="264"/>
      <c r="BB19" s="265"/>
      <c r="BC19" s="265"/>
      <c r="BD19" s="265"/>
      <c r="BE19" s="265"/>
      <c r="BF19" s="266"/>
      <c r="BG19" s="264"/>
      <c r="BH19" s="265"/>
      <c r="BI19" s="265"/>
      <c r="BJ19" s="265"/>
      <c r="BK19" s="265"/>
      <c r="BL19" s="266"/>
      <c r="BM19" s="264"/>
      <c r="BN19" s="265"/>
      <c r="BO19" s="265"/>
      <c r="BP19" s="265"/>
      <c r="BQ19" s="265"/>
      <c r="BR19" s="265"/>
      <c r="BS19" s="265"/>
      <c r="BT19" s="266"/>
      <c r="BU19" s="264"/>
      <c r="BV19" s="265"/>
      <c r="BW19" s="265"/>
      <c r="BX19" s="265"/>
      <c r="BY19" s="265"/>
      <c r="BZ19" s="265"/>
      <c r="CA19" s="265"/>
      <c r="CB19" s="266"/>
      <c r="CC19" s="264"/>
      <c r="CD19" s="265"/>
      <c r="CE19" s="265"/>
      <c r="CF19" s="265"/>
      <c r="CG19" s="265"/>
      <c r="CH19" s="265"/>
      <c r="CI19" s="265"/>
      <c r="CJ19" s="266"/>
      <c r="CK19" s="264"/>
      <c r="CL19" s="265"/>
      <c r="CM19" s="265"/>
      <c r="CN19" s="265"/>
      <c r="CO19" s="265"/>
      <c r="CP19" s="265"/>
      <c r="CQ19" s="265"/>
      <c r="CR19" s="266"/>
      <c r="CS19" s="264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  <c r="DL19" s="265"/>
      <c r="DM19" s="266"/>
      <c r="DN19" s="264"/>
      <c r="DO19" s="265"/>
      <c r="DP19" s="265"/>
      <c r="DQ19" s="265"/>
      <c r="DR19" s="265"/>
      <c r="DS19" s="266"/>
      <c r="DT19" s="265"/>
      <c r="DU19" s="265"/>
      <c r="DV19" s="265"/>
      <c r="DW19" s="265"/>
      <c r="DX19" s="265"/>
      <c r="DY19" s="266"/>
      <c r="DZ19" s="264"/>
      <c r="EA19" s="265"/>
      <c r="EB19" s="265"/>
      <c r="EC19" s="265"/>
      <c r="ED19" s="265"/>
      <c r="EE19" s="265"/>
      <c r="EF19" s="265"/>
      <c r="EG19" s="266"/>
      <c r="EH19" s="264"/>
      <c r="EI19" s="265"/>
      <c r="EJ19" s="265"/>
      <c r="EK19" s="265"/>
      <c r="EL19" s="265"/>
      <c r="EM19" s="265"/>
      <c r="EN19" s="265"/>
      <c r="EO19" s="266"/>
      <c r="EP19" s="264"/>
      <c r="EQ19" s="265"/>
      <c r="ER19" s="265"/>
      <c r="ES19" s="265"/>
      <c r="ET19" s="265"/>
      <c r="EU19" s="265"/>
      <c r="EV19" s="265"/>
      <c r="EW19" s="266"/>
      <c r="EX19" s="264"/>
      <c r="EY19" s="265"/>
      <c r="EZ19" s="265"/>
      <c r="FA19" s="265"/>
      <c r="FB19" s="265"/>
      <c r="FC19" s="265"/>
      <c r="FD19" s="265"/>
      <c r="FE19" s="266"/>
      <c r="FI19" s="227"/>
    </row>
    <row r="20" spans="1:165" ht="12" customHeight="1" x14ac:dyDescent="0.2">
      <c r="A20" s="27"/>
      <c r="B20" s="485" t="s">
        <v>372</v>
      </c>
      <c r="C20" s="485"/>
      <c r="D20" s="485"/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5"/>
      <c r="U20" s="485"/>
      <c r="V20" s="485"/>
      <c r="W20" s="485"/>
      <c r="X20" s="485"/>
      <c r="Y20" s="485"/>
      <c r="Z20" s="485"/>
      <c r="AA20" s="485"/>
      <c r="AB20" s="485"/>
      <c r="AC20" s="485"/>
      <c r="AD20" s="485"/>
      <c r="AE20" s="485"/>
      <c r="AF20" s="485"/>
      <c r="AG20" s="486"/>
      <c r="AH20" s="241" t="s">
        <v>468</v>
      </c>
      <c r="AI20" s="242"/>
      <c r="AJ20" s="242"/>
      <c r="AK20" s="242"/>
      <c r="AL20" s="242"/>
      <c r="AM20" s="242"/>
      <c r="AN20" s="242"/>
      <c r="AO20" s="243"/>
      <c r="AP20" s="264"/>
      <c r="AQ20" s="265"/>
      <c r="AR20" s="265"/>
      <c r="AS20" s="265"/>
      <c r="AT20" s="265"/>
      <c r="AU20" s="265"/>
      <c r="AV20" s="265"/>
      <c r="AW20" s="265"/>
      <c r="AX20" s="265"/>
      <c r="AY20" s="265"/>
      <c r="AZ20" s="266"/>
      <c r="BA20" s="264"/>
      <c r="BB20" s="265"/>
      <c r="BC20" s="265"/>
      <c r="BD20" s="265"/>
      <c r="BE20" s="265"/>
      <c r="BF20" s="266"/>
      <c r="BG20" s="264"/>
      <c r="BH20" s="265"/>
      <c r="BI20" s="265"/>
      <c r="BJ20" s="265"/>
      <c r="BK20" s="265"/>
      <c r="BL20" s="266"/>
      <c r="BM20" s="264"/>
      <c r="BN20" s="265"/>
      <c r="BO20" s="265"/>
      <c r="BP20" s="265"/>
      <c r="BQ20" s="265"/>
      <c r="BR20" s="265"/>
      <c r="BS20" s="265"/>
      <c r="BT20" s="266"/>
      <c r="BU20" s="264"/>
      <c r="BV20" s="265"/>
      <c r="BW20" s="265"/>
      <c r="BX20" s="265"/>
      <c r="BY20" s="265"/>
      <c r="BZ20" s="265"/>
      <c r="CA20" s="265"/>
      <c r="CB20" s="266"/>
      <c r="CC20" s="264"/>
      <c r="CD20" s="265"/>
      <c r="CE20" s="265"/>
      <c r="CF20" s="265"/>
      <c r="CG20" s="265"/>
      <c r="CH20" s="265"/>
      <c r="CI20" s="265"/>
      <c r="CJ20" s="266"/>
      <c r="CK20" s="264"/>
      <c r="CL20" s="265"/>
      <c r="CM20" s="265"/>
      <c r="CN20" s="265"/>
      <c r="CO20" s="265"/>
      <c r="CP20" s="265"/>
      <c r="CQ20" s="265"/>
      <c r="CR20" s="266"/>
      <c r="CS20" s="264"/>
      <c r="CT20" s="265"/>
      <c r="CU20" s="265"/>
      <c r="CV20" s="265"/>
      <c r="CW20" s="265"/>
      <c r="CX20" s="265"/>
      <c r="CY20" s="265"/>
      <c r="CZ20" s="265"/>
      <c r="DA20" s="265"/>
      <c r="DB20" s="265"/>
      <c r="DC20" s="265"/>
      <c r="DD20" s="265"/>
      <c r="DE20" s="265"/>
      <c r="DF20" s="265"/>
      <c r="DG20" s="265"/>
      <c r="DH20" s="265"/>
      <c r="DI20" s="265"/>
      <c r="DJ20" s="265"/>
      <c r="DK20" s="265"/>
      <c r="DL20" s="265"/>
      <c r="DM20" s="266"/>
      <c r="DN20" s="264"/>
      <c r="DO20" s="265"/>
      <c r="DP20" s="265"/>
      <c r="DQ20" s="265"/>
      <c r="DR20" s="265"/>
      <c r="DS20" s="266"/>
      <c r="DT20" s="265"/>
      <c r="DU20" s="265"/>
      <c r="DV20" s="265"/>
      <c r="DW20" s="265"/>
      <c r="DX20" s="265"/>
      <c r="DY20" s="266"/>
      <c r="DZ20" s="264"/>
      <c r="EA20" s="265"/>
      <c r="EB20" s="265"/>
      <c r="EC20" s="265"/>
      <c r="ED20" s="265"/>
      <c r="EE20" s="265"/>
      <c r="EF20" s="265"/>
      <c r="EG20" s="266"/>
      <c r="EH20" s="264"/>
      <c r="EI20" s="265"/>
      <c r="EJ20" s="265"/>
      <c r="EK20" s="265"/>
      <c r="EL20" s="265"/>
      <c r="EM20" s="265"/>
      <c r="EN20" s="265"/>
      <c r="EO20" s="266"/>
      <c r="EP20" s="264"/>
      <c r="EQ20" s="265"/>
      <c r="ER20" s="265"/>
      <c r="ES20" s="265"/>
      <c r="ET20" s="265"/>
      <c r="EU20" s="265"/>
      <c r="EV20" s="265"/>
      <c r="EW20" s="266"/>
      <c r="EX20" s="264"/>
      <c r="EY20" s="265"/>
      <c r="EZ20" s="265"/>
      <c r="FA20" s="265"/>
      <c r="FB20" s="265"/>
      <c r="FC20" s="265"/>
      <c r="FD20" s="265"/>
      <c r="FE20" s="266"/>
      <c r="FI20" s="227"/>
    </row>
    <row r="21" spans="1:165" ht="12" customHeight="1" x14ac:dyDescent="0.2">
      <c r="A21" s="19"/>
      <c r="B21" s="495" t="s">
        <v>451</v>
      </c>
      <c r="C21" s="495"/>
      <c r="D21" s="495"/>
      <c r="E21" s="495"/>
      <c r="F21" s="495"/>
      <c r="G21" s="495"/>
      <c r="H21" s="495"/>
      <c r="I21" s="495"/>
      <c r="J21" s="495"/>
      <c r="K21" s="495"/>
      <c r="L21" s="495"/>
      <c r="M21" s="495"/>
      <c r="N21" s="495"/>
      <c r="O21" s="495"/>
      <c r="P21" s="495"/>
      <c r="Q21" s="495"/>
      <c r="R21" s="495"/>
      <c r="S21" s="495"/>
      <c r="T21" s="495"/>
      <c r="U21" s="495"/>
      <c r="V21" s="495"/>
      <c r="W21" s="495"/>
      <c r="X21" s="495"/>
      <c r="Y21" s="495"/>
      <c r="Z21" s="495"/>
      <c r="AA21" s="495"/>
      <c r="AB21" s="495"/>
      <c r="AC21" s="495"/>
      <c r="AD21" s="495"/>
      <c r="AE21" s="495"/>
      <c r="AF21" s="495"/>
      <c r="AG21" s="496"/>
      <c r="AH21" s="317" t="s">
        <v>469</v>
      </c>
      <c r="AI21" s="318"/>
      <c r="AJ21" s="318"/>
      <c r="AK21" s="318"/>
      <c r="AL21" s="318"/>
      <c r="AM21" s="318"/>
      <c r="AN21" s="318"/>
      <c r="AO21" s="319"/>
      <c r="AP21" s="335">
        <v>14</v>
      </c>
      <c r="AQ21" s="336"/>
      <c r="AR21" s="336"/>
      <c r="AS21" s="336"/>
      <c r="AT21" s="336"/>
      <c r="AU21" s="336"/>
      <c r="AV21" s="336"/>
      <c r="AW21" s="336"/>
      <c r="AX21" s="336"/>
      <c r="AY21" s="336"/>
      <c r="AZ21" s="337"/>
      <c r="BA21" s="335">
        <v>2</v>
      </c>
      <c r="BB21" s="336"/>
      <c r="BC21" s="336"/>
      <c r="BD21" s="336"/>
      <c r="BE21" s="336"/>
      <c r="BF21" s="337"/>
      <c r="BG21" s="335"/>
      <c r="BH21" s="336"/>
      <c r="BI21" s="336"/>
      <c r="BJ21" s="336"/>
      <c r="BK21" s="336"/>
      <c r="BL21" s="337"/>
      <c r="BM21" s="335">
        <v>1</v>
      </c>
      <c r="BN21" s="336"/>
      <c r="BO21" s="336"/>
      <c r="BP21" s="336"/>
      <c r="BQ21" s="336"/>
      <c r="BR21" s="336"/>
      <c r="BS21" s="336"/>
      <c r="BT21" s="337"/>
      <c r="BU21" s="335">
        <v>1</v>
      </c>
      <c r="BV21" s="336"/>
      <c r="BW21" s="336"/>
      <c r="BX21" s="336"/>
      <c r="BY21" s="336"/>
      <c r="BZ21" s="336"/>
      <c r="CA21" s="336"/>
      <c r="CB21" s="337"/>
      <c r="CC21" s="335">
        <v>1</v>
      </c>
      <c r="CD21" s="336"/>
      <c r="CE21" s="336"/>
      <c r="CF21" s="336"/>
      <c r="CG21" s="336"/>
      <c r="CH21" s="336"/>
      <c r="CI21" s="336"/>
      <c r="CJ21" s="337"/>
      <c r="CK21" s="335">
        <v>9</v>
      </c>
      <c r="CL21" s="336"/>
      <c r="CM21" s="336"/>
      <c r="CN21" s="336"/>
      <c r="CO21" s="336"/>
      <c r="CP21" s="336"/>
      <c r="CQ21" s="336"/>
      <c r="CR21" s="337"/>
      <c r="CS21" s="335">
        <v>14</v>
      </c>
      <c r="CT21" s="336"/>
      <c r="CU21" s="336"/>
      <c r="CV21" s="336"/>
      <c r="CW21" s="336"/>
      <c r="CX21" s="336"/>
      <c r="CY21" s="336"/>
      <c r="CZ21" s="336"/>
      <c r="DA21" s="336"/>
      <c r="DB21" s="336"/>
      <c r="DC21" s="336"/>
      <c r="DD21" s="336"/>
      <c r="DE21" s="336"/>
      <c r="DF21" s="336"/>
      <c r="DG21" s="336"/>
      <c r="DH21" s="336"/>
      <c r="DI21" s="336"/>
      <c r="DJ21" s="336"/>
      <c r="DK21" s="336"/>
      <c r="DL21" s="336"/>
      <c r="DM21" s="337"/>
      <c r="DN21" s="335">
        <v>3</v>
      </c>
      <c r="DO21" s="336"/>
      <c r="DP21" s="336"/>
      <c r="DQ21" s="336"/>
      <c r="DR21" s="336"/>
      <c r="DS21" s="337"/>
      <c r="DT21" s="335"/>
      <c r="DU21" s="336"/>
      <c r="DV21" s="336"/>
      <c r="DW21" s="336"/>
      <c r="DX21" s="336"/>
      <c r="DY21" s="337"/>
      <c r="DZ21" s="335">
        <v>1</v>
      </c>
      <c r="EA21" s="336"/>
      <c r="EB21" s="336"/>
      <c r="EC21" s="336"/>
      <c r="ED21" s="336"/>
      <c r="EE21" s="336"/>
      <c r="EF21" s="336"/>
      <c r="EG21" s="337"/>
      <c r="EH21" s="335">
        <v>1</v>
      </c>
      <c r="EI21" s="336"/>
      <c r="EJ21" s="336"/>
      <c r="EK21" s="336"/>
      <c r="EL21" s="336"/>
      <c r="EM21" s="336"/>
      <c r="EN21" s="336"/>
      <c r="EO21" s="337"/>
      <c r="EP21" s="335">
        <v>1</v>
      </c>
      <c r="EQ21" s="336"/>
      <c r="ER21" s="336"/>
      <c r="ES21" s="336"/>
      <c r="ET21" s="336"/>
      <c r="EU21" s="336"/>
      <c r="EV21" s="336"/>
      <c r="EW21" s="337"/>
      <c r="EX21" s="335">
        <v>8</v>
      </c>
      <c r="EY21" s="336"/>
      <c r="EZ21" s="336"/>
      <c r="FA21" s="336"/>
      <c r="FB21" s="336"/>
      <c r="FC21" s="336"/>
      <c r="FD21" s="336"/>
      <c r="FE21" s="337"/>
      <c r="FI21" s="70"/>
    </row>
    <row r="22" spans="1:165" ht="12" customHeight="1" x14ac:dyDescent="0.2">
      <c r="A22" s="17"/>
      <c r="B22" s="475" t="s">
        <v>452</v>
      </c>
      <c r="C22" s="475"/>
      <c r="D22" s="475"/>
      <c r="E22" s="475"/>
      <c r="F22" s="475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6"/>
      <c r="AH22" s="320"/>
      <c r="AI22" s="321"/>
      <c r="AJ22" s="321"/>
      <c r="AK22" s="321"/>
      <c r="AL22" s="321"/>
      <c r="AM22" s="321"/>
      <c r="AN22" s="321"/>
      <c r="AO22" s="322"/>
      <c r="AP22" s="250"/>
      <c r="AQ22" s="338"/>
      <c r="AR22" s="338"/>
      <c r="AS22" s="338"/>
      <c r="AT22" s="338"/>
      <c r="AU22" s="338"/>
      <c r="AV22" s="338"/>
      <c r="AW22" s="338"/>
      <c r="AX22" s="338"/>
      <c r="AY22" s="338"/>
      <c r="AZ22" s="339"/>
      <c r="BA22" s="250"/>
      <c r="BB22" s="338"/>
      <c r="BC22" s="338"/>
      <c r="BD22" s="338"/>
      <c r="BE22" s="338"/>
      <c r="BF22" s="339"/>
      <c r="BG22" s="250"/>
      <c r="BH22" s="338"/>
      <c r="BI22" s="338"/>
      <c r="BJ22" s="338"/>
      <c r="BK22" s="338"/>
      <c r="BL22" s="339"/>
      <c r="BM22" s="250"/>
      <c r="BN22" s="338"/>
      <c r="BO22" s="338"/>
      <c r="BP22" s="338"/>
      <c r="BQ22" s="338"/>
      <c r="BR22" s="338"/>
      <c r="BS22" s="338"/>
      <c r="BT22" s="339"/>
      <c r="BU22" s="250"/>
      <c r="BV22" s="338"/>
      <c r="BW22" s="338"/>
      <c r="BX22" s="338"/>
      <c r="BY22" s="338"/>
      <c r="BZ22" s="338"/>
      <c r="CA22" s="338"/>
      <c r="CB22" s="339"/>
      <c r="CC22" s="250"/>
      <c r="CD22" s="338"/>
      <c r="CE22" s="338"/>
      <c r="CF22" s="338"/>
      <c r="CG22" s="338"/>
      <c r="CH22" s="338"/>
      <c r="CI22" s="338"/>
      <c r="CJ22" s="339"/>
      <c r="CK22" s="250"/>
      <c r="CL22" s="338"/>
      <c r="CM22" s="338"/>
      <c r="CN22" s="338"/>
      <c r="CO22" s="338"/>
      <c r="CP22" s="338"/>
      <c r="CQ22" s="338"/>
      <c r="CR22" s="339"/>
      <c r="CS22" s="250"/>
      <c r="CT22" s="338"/>
      <c r="CU22" s="338"/>
      <c r="CV22" s="338"/>
      <c r="CW22" s="338"/>
      <c r="CX22" s="338"/>
      <c r="CY22" s="338"/>
      <c r="CZ22" s="338"/>
      <c r="DA22" s="338"/>
      <c r="DB22" s="338"/>
      <c r="DC22" s="338"/>
      <c r="DD22" s="338"/>
      <c r="DE22" s="338"/>
      <c r="DF22" s="338"/>
      <c r="DG22" s="338"/>
      <c r="DH22" s="338"/>
      <c r="DI22" s="338"/>
      <c r="DJ22" s="338"/>
      <c r="DK22" s="338"/>
      <c r="DL22" s="338"/>
      <c r="DM22" s="339"/>
      <c r="DN22" s="250"/>
      <c r="DO22" s="338"/>
      <c r="DP22" s="338"/>
      <c r="DQ22" s="338"/>
      <c r="DR22" s="338"/>
      <c r="DS22" s="339"/>
      <c r="DT22" s="250"/>
      <c r="DU22" s="338"/>
      <c r="DV22" s="338"/>
      <c r="DW22" s="338"/>
      <c r="DX22" s="338"/>
      <c r="DY22" s="339"/>
      <c r="DZ22" s="250"/>
      <c r="EA22" s="338"/>
      <c r="EB22" s="338"/>
      <c r="EC22" s="338"/>
      <c r="ED22" s="338"/>
      <c r="EE22" s="338"/>
      <c r="EF22" s="338"/>
      <c r="EG22" s="339"/>
      <c r="EH22" s="250"/>
      <c r="EI22" s="338"/>
      <c r="EJ22" s="338"/>
      <c r="EK22" s="338"/>
      <c r="EL22" s="338"/>
      <c r="EM22" s="338"/>
      <c r="EN22" s="338"/>
      <c r="EO22" s="339"/>
      <c r="EP22" s="250"/>
      <c r="EQ22" s="338"/>
      <c r="ER22" s="338"/>
      <c r="ES22" s="338"/>
      <c r="ET22" s="338"/>
      <c r="EU22" s="338"/>
      <c r="EV22" s="338"/>
      <c r="EW22" s="339"/>
      <c r="EX22" s="250"/>
      <c r="EY22" s="338"/>
      <c r="EZ22" s="338"/>
      <c r="FA22" s="338"/>
      <c r="FB22" s="338"/>
      <c r="FC22" s="338"/>
      <c r="FD22" s="338"/>
      <c r="FE22" s="339"/>
      <c r="FI22" s="78"/>
    </row>
    <row r="23" spans="1:165" ht="12" customHeight="1" x14ac:dyDescent="0.2">
      <c r="A23" s="19"/>
      <c r="B23" s="483" t="s">
        <v>409</v>
      </c>
      <c r="C23" s="483"/>
      <c r="D23" s="483"/>
      <c r="E23" s="483"/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3"/>
      <c r="AG23" s="484"/>
      <c r="AH23" s="317" t="s">
        <v>470</v>
      </c>
      <c r="AI23" s="318"/>
      <c r="AJ23" s="318"/>
      <c r="AK23" s="318"/>
      <c r="AL23" s="318"/>
      <c r="AM23" s="318"/>
      <c r="AN23" s="318"/>
      <c r="AO23" s="319"/>
      <c r="AP23" s="335">
        <v>9</v>
      </c>
      <c r="AQ23" s="336"/>
      <c r="AR23" s="336"/>
      <c r="AS23" s="336"/>
      <c r="AT23" s="336"/>
      <c r="AU23" s="336"/>
      <c r="AV23" s="336"/>
      <c r="AW23" s="336"/>
      <c r="AX23" s="336"/>
      <c r="AY23" s="336"/>
      <c r="AZ23" s="337"/>
      <c r="BA23" s="335"/>
      <c r="BB23" s="336"/>
      <c r="BC23" s="336"/>
      <c r="BD23" s="336"/>
      <c r="BE23" s="336"/>
      <c r="BF23" s="337"/>
      <c r="BG23" s="335"/>
      <c r="BH23" s="336"/>
      <c r="BI23" s="336"/>
      <c r="BJ23" s="336"/>
      <c r="BK23" s="336"/>
      <c r="BL23" s="337"/>
      <c r="BM23" s="335">
        <v>1</v>
      </c>
      <c r="BN23" s="336"/>
      <c r="BO23" s="336"/>
      <c r="BP23" s="336"/>
      <c r="BQ23" s="336"/>
      <c r="BR23" s="336"/>
      <c r="BS23" s="336"/>
      <c r="BT23" s="337"/>
      <c r="BU23" s="335">
        <v>1</v>
      </c>
      <c r="BV23" s="336"/>
      <c r="BW23" s="336"/>
      <c r="BX23" s="336"/>
      <c r="BY23" s="336"/>
      <c r="BZ23" s="336"/>
      <c r="CA23" s="336"/>
      <c r="CB23" s="337"/>
      <c r="CC23" s="335"/>
      <c r="CD23" s="336"/>
      <c r="CE23" s="336"/>
      <c r="CF23" s="336"/>
      <c r="CG23" s="336"/>
      <c r="CH23" s="336"/>
      <c r="CI23" s="336"/>
      <c r="CJ23" s="337"/>
      <c r="CK23" s="335">
        <v>7</v>
      </c>
      <c r="CL23" s="336"/>
      <c r="CM23" s="336"/>
      <c r="CN23" s="336"/>
      <c r="CO23" s="336"/>
      <c r="CP23" s="336"/>
      <c r="CQ23" s="336"/>
      <c r="CR23" s="337"/>
      <c r="CS23" s="335">
        <v>9</v>
      </c>
      <c r="CT23" s="336"/>
      <c r="CU23" s="336"/>
      <c r="CV23" s="336"/>
      <c r="CW23" s="336"/>
      <c r="CX23" s="336"/>
      <c r="CY23" s="336"/>
      <c r="CZ23" s="336"/>
      <c r="DA23" s="336"/>
      <c r="DB23" s="336"/>
      <c r="DC23" s="336"/>
      <c r="DD23" s="336"/>
      <c r="DE23" s="336"/>
      <c r="DF23" s="336"/>
      <c r="DG23" s="336"/>
      <c r="DH23" s="336"/>
      <c r="DI23" s="336"/>
      <c r="DJ23" s="336"/>
      <c r="DK23" s="336"/>
      <c r="DL23" s="336"/>
      <c r="DM23" s="337"/>
      <c r="DN23" s="335"/>
      <c r="DO23" s="336"/>
      <c r="DP23" s="336"/>
      <c r="DQ23" s="336"/>
      <c r="DR23" s="336"/>
      <c r="DS23" s="337"/>
      <c r="DT23" s="335"/>
      <c r="DU23" s="336"/>
      <c r="DV23" s="336"/>
      <c r="DW23" s="336"/>
      <c r="DX23" s="336"/>
      <c r="DY23" s="337"/>
      <c r="DZ23" s="335">
        <v>1</v>
      </c>
      <c r="EA23" s="336"/>
      <c r="EB23" s="336"/>
      <c r="EC23" s="336"/>
      <c r="ED23" s="336"/>
      <c r="EE23" s="336"/>
      <c r="EF23" s="336"/>
      <c r="EG23" s="337"/>
      <c r="EH23" s="335">
        <v>1</v>
      </c>
      <c r="EI23" s="336"/>
      <c r="EJ23" s="336"/>
      <c r="EK23" s="336"/>
      <c r="EL23" s="336"/>
      <c r="EM23" s="336"/>
      <c r="EN23" s="336"/>
      <c r="EO23" s="337"/>
      <c r="EP23" s="335"/>
      <c r="EQ23" s="336"/>
      <c r="ER23" s="336"/>
      <c r="ES23" s="336"/>
      <c r="ET23" s="336"/>
      <c r="EU23" s="336"/>
      <c r="EV23" s="336"/>
      <c r="EW23" s="337"/>
      <c r="EX23" s="335">
        <v>7</v>
      </c>
      <c r="EY23" s="336"/>
      <c r="EZ23" s="336"/>
      <c r="FA23" s="336"/>
      <c r="FB23" s="336"/>
      <c r="FC23" s="336"/>
      <c r="FD23" s="336"/>
      <c r="FE23" s="337"/>
    </row>
    <row r="24" spans="1:165" ht="12" customHeight="1" x14ac:dyDescent="0.2">
      <c r="A24" s="17"/>
      <c r="B24" s="493" t="s">
        <v>61</v>
      </c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C24" s="493"/>
      <c r="AD24" s="493"/>
      <c r="AE24" s="493"/>
      <c r="AF24" s="493"/>
      <c r="AG24" s="494"/>
      <c r="AH24" s="320"/>
      <c r="AI24" s="321"/>
      <c r="AJ24" s="321"/>
      <c r="AK24" s="321"/>
      <c r="AL24" s="321"/>
      <c r="AM24" s="321"/>
      <c r="AN24" s="321"/>
      <c r="AO24" s="322"/>
      <c r="AP24" s="250"/>
      <c r="AQ24" s="338"/>
      <c r="AR24" s="338"/>
      <c r="AS24" s="338"/>
      <c r="AT24" s="338"/>
      <c r="AU24" s="338"/>
      <c r="AV24" s="338"/>
      <c r="AW24" s="338"/>
      <c r="AX24" s="338"/>
      <c r="AY24" s="338"/>
      <c r="AZ24" s="339"/>
      <c r="BA24" s="250"/>
      <c r="BB24" s="338"/>
      <c r="BC24" s="338"/>
      <c r="BD24" s="338"/>
      <c r="BE24" s="338"/>
      <c r="BF24" s="339"/>
      <c r="BG24" s="250"/>
      <c r="BH24" s="338"/>
      <c r="BI24" s="338"/>
      <c r="BJ24" s="338"/>
      <c r="BK24" s="338"/>
      <c r="BL24" s="339"/>
      <c r="BM24" s="250"/>
      <c r="BN24" s="338"/>
      <c r="BO24" s="338"/>
      <c r="BP24" s="338"/>
      <c r="BQ24" s="338"/>
      <c r="BR24" s="338"/>
      <c r="BS24" s="338"/>
      <c r="BT24" s="339"/>
      <c r="BU24" s="250"/>
      <c r="BV24" s="338"/>
      <c r="BW24" s="338"/>
      <c r="BX24" s="338"/>
      <c r="BY24" s="338"/>
      <c r="BZ24" s="338"/>
      <c r="CA24" s="338"/>
      <c r="CB24" s="339"/>
      <c r="CC24" s="250"/>
      <c r="CD24" s="338"/>
      <c r="CE24" s="338"/>
      <c r="CF24" s="338"/>
      <c r="CG24" s="338"/>
      <c r="CH24" s="338"/>
      <c r="CI24" s="338"/>
      <c r="CJ24" s="339"/>
      <c r="CK24" s="250"/>
      <c r="CL24" s="338"/>
      <c r="CM24" s="338"/>
      <c r="CN24" s="338"/>
      <c r="CO24" s="338"/>
      <c r="CP24" s="338"/>
      <c r="CQ24" s="338"/>
      <c r="CR24" s="339"/>
      <c r="CS24" s="250"/>
      <c r="CT24" s="338"/>
      <c r="CU24" s="338"/>
      <c r="CV24" s="338"/>
      <c r="CW24" s="338"/>
      <c r="CX24" s="338"/>
      <c r="CY24" s="338"/>
      <c r="CZ24" s="338"/>
      <c r="DA24" s="338"/>
      <c r="DB24" s="338"/>
      <c r="DC24" s="338"/>
      <c r="DD24" s="338"/>
      <c r="DE24" s="338"/>
      <c r="DF24" s="338"/>
      <c r="DG24" s="338"/>
      <c r="DH24" s="338"/>
      <c r="DI24" s="338"/>
      <c r="DJ24" s="338"/>
      <c r="DK24" s="338"/>
      <c r="DL24" s="338"/>
      <c r="DM24" s="339"/>
      <c r="DN24" s="250"/>
      <c r="DO24" s="338"/>
      <c r="DP24" s="338"/>
      <c r="DQ24" s="338"/>
      <c r="DR24" s="338"/>
      <c r="DS24" s="339"/>
      <c r="DT24" s="250"/>
      <c r="DU24" s="338"/>
      <c r="DV24" s="338"/>
      <c r="DW24" s="338"/>
      <c r="DX24" s="338"/>
      <c r="DY24" s="339"/>
      <c r="DZ24" s="250"/>
      <c r="EA24" s="338"/>
      <c r="EB24" s="338"/>
      <c r="EC24" s="338"/>
      <c r="ED24" s="338"/>
      <c r="EE24" s="338"/>
      <c r="EF24" s="338"/>
      <c r="EG24" s="339"/>
      <c r="EH24" s="250"/>
      <c r="EI24" s="338"/>
      <c r="EJ24" s="338"/>
      <c r="EK24" s="338"/>
      <c r="EL24" s="338"/>
      <c r="EM24" s="338"/>
      <c r="EN24" s="338"/>
      <c r="EO24" s="339"/>
      <c r="EP24" s="250"/>
      <c r="EQ24" s="338"/>
      <c r="ER24" s="338"/>
      <c r="ES24" s="338"/>
      <c r="ET24" s="338"/>
      <c r="EU24" s="338"/>
      <c r="EV24" s="338"/>
      <c r="EW24" s="339"/>
      <c r="EX24" s="250"/>
      <c r="EY24" s="338"/>
      <c r="EZ24" s="338"/>
      <c r="FA24" s="338"/>
      <c r="FB24" s="338"/>
      <c r="FC24" s="338"/>
      <c r="FD24" s="338"/>
      <c r="FE24" s="339"/>
      <c r="FI24" s="49"/>
    </row>
    <row r="25" spans="1:165" ht="12" customHeight="1" x14ac:dyDescent="0.2">
      <c r="A25" s="27"/>
      <c r="B25" s="485" t="s">
        <v>59</v>
      </c>
      <c r="C25" s="485"/>
      <c r="D25" s="485"/>
      <c r="E25" s="485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485"/>
      <c r="V25" s="485"/>
      <c r="W25" s="485"/>
      <c r="X25" s="485"/>
      <c r="Y25" s="485"/>
      <c r="Z25" s="485"/>
      <c r="AA25" s="485"/>
      <c r="AB25" s="485"/>
      <c r="AC25" s="485"/>
      <c r="AD25" s="485"/>
      <c r="AE25" s="485"/>
      <c r="AF25" s="485"/>
      <c r="AG25" s="486"/>
      <c r="AH25" s="241" t="s">
        <v>471</v>
      </c>
      <c r="AI25" s="242"/>
      <c r="AJ25" s="242"/>
      <c r="AK25" s="242"/>
      <c r="AL25" s="242"/>
      <c r="AM25" s="242"/>
      <c r="AN25" s="242"/>
      <c r="AO25" s="243"/>
      <c r="AP25" s="264">
        <v>1</v>
      </c>
      <c r="AQ25" s="265"/>
      <c r="AR25" s="265"/>
      <c r="AS25" s="265"/>
      <c r="AT25" s="265"/>
      <c r="AU25" s="265"/>
      <c r="AV25" s="265"/>
      <c r="AW25" s="265"/>
      <c r="AX25" s="265"/>
      <c r="AY25" s="265"/>
      <c r="AZ25" s="266"/>
      <c r="BA25" s="264"/>
      <c r="BB25" s="265"/>
      <c r="BC25" s="265"/>
      <c r="BD25" s="265"/>
      <c r="BE25" s="265"/>
      <c r="BF25" s="266"/>
      <c r="BG25" s="264"/>
      <c r="BH25" s="265"/>
      <c r="BI25" s="265"/>
      <c r="BJ25" s="265"/>
      <c r="BK25" s="265"/>
      <c r="BL25" s="266"/>
      <c r="BM25" s="264"/>
      <c r="BN25" s="265"/>
      <c r="BO25" s="265"/>
      <c r="BP25" s="265"/>
      <c r="BQ25" s="265"/>
      <c r="BR25" s="265"/>
      <c r="BS25" s="265"/>
      <c r="BT25" s="266"/>
      <c r="BU25" s="264"/>
      <c r="BV25" s="265"/>
      <c r="BW25" s="265"/>
      <c r="BX25" s="265"/>
      <c r="BY25" s="265"/>
      <c r="BZ25" s="265"/>
      <c r="CA25" s="265"/>
      <c r="CB25" s="266"/>
      <c r="CC25" s="264"/>
      <c r="CD25" s="265"/>
      <c r="CE25" s="265"/>
      <c r="CF25" s="265"/>
      <c r="CG25" s="265"/>
      <c r="CH25" s="265"/>
      <c r="CI25" s="265"/>
      <c r="CJ25" s="266"/>
      <c r="CK25" s="264">
        <v>1</v>
      </c>
      <c r="CL25" s="265"/>
      <c r="CM25" s="265"/>
      <c r="CN25" s="265"/>
      <c r="CO25" s="265"/>
      <c r="CP25" s="265"/>
      <c r="CQ25" s="265"/>
      <c r="CR25" s="266"/>
      <c r="CS25" s="264">
        <v>1</v>
      </c>
      <c r="CT25" s="265"/>
      <c r="CU25" s="265"/>
      <c r="CV25" s="265"/>
      <c r="CW25" s="265"/>
      <c r="CX25" s="265"/>
      <c r="CY25" s="265"/>
      <c r="CZ25" s="265"/>
      <c r="DA25" s="265"/>
      <c r="DB25" s="265"/>
      <c r="DC25" s="265"/>
      <c r="DD25" s="265"/>
      <c r="DE25" s="265"/>
      <c r="DF25" s="265"/>
      <c r="DG25" s="265"/>
      <c r="DH25" s="265"/>
      <c r="DI25" s="265"/>
      <c r="DJ25" s="265"/>
      <c r="DK25" s="265"/>
      <c r="DL25" s="265"/>
      <c r="DM25" s="266"/>
      <c r="DN25" s="264"/>
      <c r="DO25" s="265"/>
      <c r="DP25" s="265"/>
      <c r="DQ25" s="265"/>
      <c r="DR25" s="265"/>
      <c r="DS25" s="266"/>
      <c r="DT25" s="265"/>
      <c r="DU25" s="265"/>
      <c r="DV25" s="265"/>
      <c r="DW25" s="265"/>
      <c r="DX25" s="265"/>
      <c r="DY25" s="266"/>
      <c r="DZ25" s="264"/>
      <c r="EA25" s="265"/>
      <c r="EB25" s="265"/>
      <c r="EC25" s="265"/>
      <c r="ED25" s="265"/>
      <c r="EE25" s="265"/>
      <c r="EF25" s="265"/>
      <c r="EG25" s="266"/>
      <c r="EH25" s="264"/>
      <c r="EI25" s="265"/>
      <c r="EJ25" s="265"/>
      <c r="EK25" s="265"/>
      <c r="EL25" s="265"/>
      <c r="EM25" s="265"/>
      <c r="EN25" s="265"/>
      <c r="EO25" s="266"/>
      <c r="EP25" s="264"/>
      <c r="EQ25" s="265"/>
      <c r="ER25" s="265"/>
      <c r="ES25" s="265"/>
      <c r="ET25" s="265"/>
      <c r="EU25" s="265"/>
      <c r="EV25" s="265"/>
      <c r="EW25" s="266"/>
      <c r="EX25" s="264">
        <v>1</v>
      </c>
      <c r="EY25" s="265"/>
      <c r="EZ25" s="265"/>
      <c r="FA25" s="265"/>
      <c r="FB25" s="265"/>
      <c r="FC25" s="265"/>
      <c r="FD25" s="265"/>
      <c r="FE25" s="266"/>
      <c r="FI25" s="49"/>
    </row>
    <row r="26" spans="1:165" ht="12" customHeight="1" x14ac:dyDescent="0.2">
      <c r="A26" s="27"/>
      <c r="B26" s="485" t="s">
        <v>123</v>
      </c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5"/>
      <c r="V26" s="485"/>
      <c r="W26" s="485"/>
      <c r="X26" s="485"/>
      <c r="Y26" s="485"/>
      <c r="Z26" s="485"/>
      <c r="AA26" s="485"/>
      <c r="AB26" s="485"/>
      <c r="AC26" s="485"/>
      <c r="AD26" s="485"/>
      <c r="AE26" s="485"/>
      <c r="AF26" s="485"/>
      <c r="AG26" s="486"/>
      <c r="AH26" s="241" t="s">
        <v>472</v>
      </c>
      <c r="AI26" s="242"/>
      <c r="AJ26" s="242"/>
      <c r="AK26" s="242"/>
      <c r="AL26" s="242"/>
      <c r="AM26" s="242"/>
      <c r="AN26" s="242"/>
      <c r="AO26" s="243"/>
      <c r="AP26" s="264">
        <v>1</v>
      </c>
      <c r="AQ26" s="265"/>
      <c r="AR26" s="265"/>
      <c r="AS26" s="265"/>
      <c r="AT26" s="265"/>
      <c r="AU26" s="265"/>
      <c r="AV26" s="265"/>
      <c r="AW26" s="265"/>
      <c r="AX26" s="265"/>
      <c r="AY26" s="265"/>
      <c r="AZ26" s="266"/>
      <c r="BA26" s="264">
        <v>1</v>
      </c>
      <c r="BB26" s="265"/>
      <c r="BC26" s="265"/>
      <c r="BD26" s="265"/>
      <c r="BE26" s="265"/>
      <c r="BF26" s="266"/>
      <c r="BG26" s="264"/>
      <c r="BH26" s="265"/>
      <c r="BI26" s="265"/>
      <c r="BJ26" s="265"/>
      <c r="BK26" s="265"/>
      <c r="BL26" s="266"/>
      <c r="BM26" s="264"/>
      <c r="BN26" s="265"/>
      <c r="BO26" s="265"/>
      <c r="BP26" s="265"/>
      <c r="BQ26" s="265"/>
      <c r="BR26" s="265"/>
      <c r="BS26" s="265"/>
      <c r="BT26" s="266"/>
      <c r="BU26" s="264"/>
      <c r="BV26" s="265"/>
      <c r="BW26" s="265"/>
      <c r="BX26" s="265"/>
      <c r="BY26" s="265"/>
      <c r="BZ26" s="265"/>
      <c r="CA26" s="265"/>
      <c r="CB26" s="266"/>
      <c r="CC26" s="264"/>
      <c r="CD26" s="265"/>
      <c r="CE26" s="265"/>
      <c r="CF26" s="265"/>
      <c r="CG26" s="265"/>
      <c r="CH26" s="265"/>
      <c r="CI26" s="265"/>
      <c r="CJ26" s="266"/>
      <c r="CK26" s="264"/>
      <c r="CL26" s="265"/>
      <c r="CM26" s="265"/>
      <c r="CN26" s="265"/>
      <c r="CO26" s="265"/>
      <c r="CP26" s="265"/>
      <c r="CQ26" s="265"/>
      <c r="CR26" s="266"/>
      <c r="CS26" s="264">
        <v>1</v>
      </c>
      <c r="CT26" s="265"/>
      <c r="CU26" s="265"/>
      <c r="CV26" s="265"/>
      <c r="CW26" s="265"/>
      <c r="CX26" s="265"/>
      <c r="CY26" s="265"/>
      <c r="CZ26" s="265"/>
      <c r="DA26" s="265"/>
      <c r="DB26" s="265"/>
      <c r="DC26" s="265"/>
      <c r="DD26" s="265"/>
      <c r="DE26" s="265"/>
      <c r="DF26" s="265"/>
      <c r="DG26" s="265"/>
      <c r="DH26" s="265"/>
      <c r="DI26" s="265"/>
      <c r="DJ26" s="265"/>
      <c r="DK26" s="265"/>
      <c r="DL26" s="265"/>
      <c r="DM26" s="266"/>
      <c r="DN26" s="264">
        <v>1</v>
      </c>
      <c r="DO26" s="265"/>
      <c r="DP26" s="265"/>
      <c r="DQ26" s="265"/>
      <c r="DR26" s="265"/>
      <c r="DS26" s="266"/>
      <c r="DT26" s="265"/>
      <c r="DU26" s="265"/>
      <c r="DV26" s="265"/>
      <c r="DW26" s="265"/>
      <c r="DX26" s="265"/>
      <c r="DY26" s="266"/>
      <c r="DZ26" s="264"/>
      <c r="EA26" s="265"/>
      <c r="EB26" s="265"/>
      <c r="EC26" s="265"/>
      <c r="ED26" s="265"/>
      <c r="EE26" s="265"/>
      <c r="EF26" s="265"/>
      <c r="EG26" s="266"/>
      <c r="EH26" s="264"/>
      <c r="EI26" s="265"/>
      <c r="EJ26" s="265"/>
      <c r="EK26" s="265"/>
      <c r="EL26" s="265"/>
      <c r="EM26" s="265"/>
      <c r="EN26" s="265"/>
      <c r="EO26" s="266"/>
      <c r="EP26" s="264"/>
      <c r="EQ26" s="265"/>
      <c r="ER26" s="265"/>
      <c r="ES26" s="265"/>
      <c r="ET26" s="265"/>
      <c r="EU26" s="265"/>
      <c r="EV26" s="265"/>
      <c r="EW26" s="266"/>
      <c r="EX26" s="264"/>
      <c r="EY26" s="265"/>
      <c r="EZ26" s="265"/>
      <c r="FA26" s="265"/>
      <c r="FB26" s="265"/>
      <c r="FC26" s="265"/>
      <c r="FD26" s="265"/>
      <c r="FE26" s="266"/>
      <c r="FI26" s="49"/>
    </row>
    <row r="27" spans="1:165" s="13" customFormat="1" ht="12" customHeight="1" x14ac:dyDescent="0.2">
      <c r="A27" s="19"/>
      <c r="B27" s="521" t="s">
        <v>464</v>
      </c>
      <c r="C27" s="521"/>
      <c r="D27" s="521"/>
      <c r="E27" s="521"/>
      <c r="F27" s="521"/>
      <c r="G27" s="521"/>
      <c r="H27" s="521"/>
      <c r="I27" s="521"/>
      <c r="J27" s="521"/>
      <c r="K27" s="521"/>
      <c r="L27" s="521"/>
      <c r="M27" s="521"/>
      <c r="N27" s="521"/>
      <c r="O27" s="521"/>
      <c r="P27" s="521"/>
      <c r="Q27" s="521"/>
      <c r="R27" s="521"/>
      <c r="S27" s="521"/>
      <c r="T27" s="521"/>
      <c r="U27" s="521"/>
      <c r="V27" s="521"/>
      <c r="W27" s="521"/>
      <c r="X27" s="521"/>
      <c r="Y27" s="521"/>
      <c r="Z27" s="521"/>
      <c r="AA27" s="521"/>
      <c r="AB27" s="521"/>
      <c r="AC27" s="521"/>
      <c r="AD27" s="521"/>
      <c r="AE27" s="521"/>
      <c r="AF27" s="521"/>
      <c r="AG27" s="522"/>
      <c r="AH27" s="317" t="s">
        <v>473</v>
      </c>
      <c r="AI27" s="318"/>
      <c r="AJ27" s="318"/>
      <c r="AK27" s="318"/>
      <c r="AL27" s="318"/>
      <c r="AM27" s="318"/>
      <c r="AN27" s="318"/>
      <c r="AO27" s="319"/>
      <c r="AP27" s="335">
        <v>1</v>
      </c>
      <c r="AQ27" s="336"/>
      <c r="AR27" s="336"/>
      <c r="AS27" s="336"/>
      <c r="AT27" s="336"/>
      <c r="AU27" s="336"/>
      <c r="AV27" s="336"/>
      <c r="AW27" s="336"/>
      <c r="AX27" s="336"/>
      <c r="AY27" s="336"/>
      <c r="AZ27" s="337"/>
      <c r="BA27" s="335">
        <v>1</v>
      </c>
      <c r="BB27" s="336"/>
      <c r="BC27" s="336"/>
      <c r="BD27" s="336"/>
      <c r="BE27" s="336"/>
      <c r="BF27" s="337"/>
      <c r="BG27" s="335"/>
      <c r="BH27" s="336"/>
      <c r="BI27" s="336"/>
      <c r="BJ27" s="336"/>
      <c r="BK27" s="336"/>
      <c r="BL27" s="337"/>
      <c r="BM27" s="335"/>
      <c r="BN27" s="336"/>
      <c r="BO27" s="336"/>
      <c r="BP27" s="336"/>
      <c r="BQ27" s="336"/>
      <c r="BR27" s="336"/>
      <c r="BS27" s="336"/>
      <c r="BT27" s="337"/>
      <c r="BU27" s="335"/>
      <c r="BV27" s="336"/>
      <c r="BW27" s="336"/>
      <c r="BX27" s="336"/>
      <c r="BY27" s="336"/>
      <c r="BZ27" s="336"/>
      <c r="CA27" s="336"/>
      <c r="CB27" s="337"/>
      <c r="CC27" s="335"/>
      <c r="CD27" s="336"/>
      <c r="CE27" s="336"/>
      <c r="CF27" s="336"/>
      <c r="CG27" s="336"/>
      <c r="CH27" s="336"/>
      <c r="CI27" s="336"/>
      <c r="CJ27" s="337"/>
      <c r="CK27" s="335"/>
      <c r="CL27" s="336"/>
      <c r="CM27" s="336"/>
      <c r="CN27" s="336"/>
      <c r="CO27" s="336"/>
      <c r="CP27" s="336"/>
      <c r="CQ27" s="336"/>
      <c r="CR27" s="337"/>
      <c r="CS27" s="335">
        <v>1</v>
      </c>
      <c r="CT27" s="336"/>
      <c r="CU27" s="336"/>
      <c r="CV27" s="336"/>
      <c r="CW27" s="336"/>
      <c r="CX27" s="336"/>
      <c r="CY27" s="336"/>
      <c r="CZ27" s="336"/>
      <c r="DA27" s="336"/>
      <c r="DB27" s="336"/>
      <c r="DC27" s="336"/>
      <c r="DD27" s="336"/>
      <c r="DE27" s="336"/>
      <c r="DF27" s="336"/>
      <c r="DG27" s="336"/>
      <c r="DH27" s="336"/>
      <c r="DI27" s="336"/>
      <c r="DJ27" s="336"/>
      <c r="DK27" s="336"/>
      <c r="DL27" s="336"/>
      <c r="DM27" s="337"/>
      <c r="DN27" s="335">
        <v>1</v>
      </c>
      <c r="DO27" s="336"/>
      <c r="DP27" s="336"/>
      <c r="DQ27" s="336"/>
      <c r="DR27" s="336"/>
      <c r="DS27" s="337"/>
      <c r="DT27" s="335"/>
      <c r="DU27" s="336"/>
      <c r="DV27" s="336"/>
      <c r="DW27" s="336"/>
      <c r="DX27" s="336"/>
      <c r="DY27" s="337"/>
      <c r="DZ27" s="335"/>
      <c r="EA27" s="336"/>
      <c r="EB27" s="336"/>
      <c r="EC27" s="336"/>
      <c r="ED27" s="336"/>
      <c r="EE27" s="336"/>
      <c r="EF27" s="336"/>
      <c r="EG27" s="337"/>
      <c r="EH27" s="335"/>
      <c r="EI27" s="336"/>
      <c r="EJ27" s="336"/>
      <c r="EK27" s="336"/>
      <c r="EL27" s="336"/>
      <c r="EM27" s="336"/>
      <c r="EN27" s="336"/>
      <c r="EO27" s="337"/>
      <c r="EP27" s="335"/>
      <c r="EQ27" s="336"/>
      <c r="ER27" s="336"/>
      <c r="ES27" s="336"/>
      <c r="ET27" s="336"/>
      <c r="EU27" s="336"/>
      <c r="EV27" s="336"/>
      <c r="EW27" s="337"/>
      <c r="EX27" s="335"/>
      <c r="EY27" s="336"/>
      <c r="EZ27" s="336"/>
      <c r="FA27" s="336"/>
      <c r="FB27" s="336"/>
      <c r="FC27" s="336"/>
      <c r="FD27" s="336"/>
      <c r="FE27" s="337"/>
      <c r="FI27" s="50"/>
    </row>
    <row r="28" spans="1:165" ht="12" customHeight="1" x14ac:dyDescent="0.2">
      <c r="A28" s="17"/>
      <c r="B28" s="523" t="s">
        <v>463</v>
      </c>
      <c r="C28" s="523"/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C28" s="523"/>
      <c r="AD28" s="523"/>
      <c r="AE28" s="523"/>
      <c r="AF28" s="523"/>
      <c r="AG28" s="524"/>
      <c r="AH28" s="320"/>
      <c r="AI28" s="321"/>
      <c r="AJ28" s="321"/>
      <c r="AK28" s="321"/>
      <c r="AL28" s="321"/>
      <c r="AM28" s="321"/>
      <c r="AN28" s="321"/>
      <c r="AO28" s="322"/>
      <c r="AP28" s="250"/>
      <c r="AQ28" s="338"/>
      <c r="AR28" s="338"/>
      <c r="AS28" s="338"/>
      <c r="AT28" s="338"/>
      <c r="AU28" s="338"/>
      <c r="AV28" s="338"/>
      <c r="AW28" s="338"/>
      <c r="AX28" s="338"/>
      <c r="AY28" s="338"/>
      <c r="AZ28" s="339"/>
      <c r="BA28" s="250"/>
      <c r="BB28" s="338"/>
      <c r="BC28" s="338"/>
      <c r="BD28" s="338"/>
      <c r="BE28" s="338"/>
      <c r="BF28" s="339"/>
      <c r="BG28" s="250"/>
      <c r="BH28" s="338"/>
      <c r="BI28" s="338"/>
      <c r="BJ28" s="338"/>
      <c r="BK28" s="338"/>
      <c r="BL28" s="339"/>
      <c r="BM28" s="250"/>
      <c r="BN28" s="338"/>
      <c r="BO28" s="338"/>
      <c r="BP28" s="338"/>
      <c r="BQ28" s="338"/>
      <c r="BR28" s="338"/>
      <c r="BS28" s="338"/>
      <c r="BT28" s="339"/>
      <c r="BU28" s="250"/>
      <c r="BV28" s="338"/>
      <c r="BW28" s="338"/>
      <c r="BX28" s="338"/>
      <c r="BY28" s="338"/>
      <c r="BZ28" s="338"/>
      <c r="CA28" s="338"/>
      <c r="CB28" s="339"/>
      <c r="CC28" s="250"/>
      <c r="CD28" s="338"/>
      <c r="CE28" s="338"/>
      <c r="CF28" s="338"/>
      <c r="CG28" s="338"/>
      <c r="CH28" s="338"/>
      <c r="CI28" s="338"/>
      <c r="CJ28" s="339"/>
      <c r="CK28" s="250"/>
      <c r="CL28" s="338"/>
      <c r="CM28" s="338"/>
      <c r="CN28" s="338"/>
      <c r="CO28" s="338"/>
      <c r="CP28" s="338"/>
      <c r="CQ28" s="338"/>
      <c r="CR28" s="339"/>
      <c r="CS28" s="250"/>
      <c r="CT28" s="338"/>
      <c r="CU28" s="338"/>
      <c r="CV28" s="338"/>
      <c r="CW28" s="338"/>
      <c r="CX28" s="338"/>
      <c r="CY28" s="338"/>
      <c r="CZ28" s="338"/>
      <c r="DA28" s="338"/>
      <c r="DB28" s="338"/>
      <c r="DC28" s="338"/>
      <c r="DD28" s="338"/>
      <c r="DE28" s="338"/>
      <c r="DF28" s="338"/>
      <c r="DG28" s="338"/>
      <c r="DH28" s="338"/>
      <c r="DI28" s="338"/>
      <c r="DJ28" s="338"/>
      <c r="DK28" s="338"/>
      <c r="DL28" s="338"/>
      <c r="DM28" s="339"/>
      <c r="DN28" s="250"/>
      <c r="DO28" s="338"/>
      <c r="DP28" s="338"/>
      <c r="DQ28" s="338"/>
      <c r="DR28" s="338"/>
      <c r="DS28" s="339"/>
      <c r="DT28" s="250"/>
      <c r="DU28" s="338"/>
      <c r="DV28" s="338"/>
      <c r="DW28" s="338"/>
      <c r="DX28" s="338"/>
      <c r="DY28" s="339"/>
      <c r="DZ28" s="250"/>
      <c r="EA28" s="338"/>
      <c r="EB28" s="338"/>
      <c r="EC28" s="338"/>
      <c r="ED28" s="338"/>
      <c r="EE28" s="338"/>
      <c r="EF28" s="338"/>
      <c r="EG28" s="339"/>
      <c r="EH28" s="250"/>
      <c r="EI28" s="338"/>
      <c r="EJ28" s="338"/>
      <c r="EK28" s="338"/>
      <c r="EL28" s="338"/>
      <c r="EM28" s="338"/>
      <c r="EN28" s="338"/>
      <c r="EO28" s="339"/>
      <c r="EP28" s="250"/>
      <c r="EQ28" s="338"/>
      <c r="ER28" s="338"/>
      <c r="ES28" s="338"/>
      <c r="ET28" s="338"/>
      <c r="EU28" s="338"/>
      <c r="EV28" s="338"/>
      <c r="EW28" s="339"/>
      <c r="EX28" s="250"/>
      <c r="EY28" s="338"/>
      <c r="EZ28" s="338"/>
      <c r="FA28" s="338"/>
      <c r="FB28" s="338"/>
      <c r="FC28" s="338"/>
      <c r="FD28" s="338"/>
      <c r="FE28" s="339"/>
    </row>
    <row r="29" spans="1:165" ht="12" customHeight="1" x14ac:dyDescent="0.2">
      <c r="A29" s="27"/>
      <c r="B29" s="485" t="s">
        <v>73</v>
      </c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5"/>
      <c r="AB29" s="485"/>
      <c r="AC29" s="485"/>
      <c r="AD29" s="485"/>
      <c r="AE29" s="485"/>
      <c r="AF29" s="485"/>
      <c r="AG29" s="486"/>
      <c r="AH29" s="241" t="s">
        <v>474</v>
      </c>
      <c r="AI29" s="242"/>
      <c r="AJ29" s="242"/>
      <c r="AK29" s="242"/>
      <c r="AL29" s="242"/>
      <c r="AM29" s="242"/>
      <c r="AN29" s="242"/>
      <c r="AO29" s="243"/>
      <c r="AP29" s="264">
        <v>1</v>
      </c>
      <c r="AQ29" s="265"/>
      <c r="AR29" s="265"/>
      <c r="AS29" s="265"/>
      <c r="AT29" s="265"/>
      <c r="AU29" s="265"/>
      <c r="AV29" s="265"/>
      <c r="AW29" s="265"/>
      <c r="AX29" s="265"/>
      <c r="AY29" s="265"/>
      <c r="AZ29" s="266"/>
      <c r="BA29" s="264"/>
      <c r="BB29" s="265"/>
      <c r="BC29" s="265"/>
      <c r="BD29" s="265"/>
      <c r="BE29" s="265"/>
      <c r="BF29" s="266"/>
      <c r="BG29" s="264"/>
      <c r="BH29" s="265"/>
      <c r="BI29" s="265"/>
      <c r="BJ29" s="265"/>
      <c r="BK29" s="265"/>
      <c r="BL29" s="266"/>
      <c r="BM29" s="264"/>
      <c r="BN29" s="265"/>
      <c r="BO29" s="265"/>
      <c r="BP29" s="265"/>
      <c r="BQ29" s="265"/>
      <c r="BR29" s="265"/>
      <c r="BS29" s="265"/>
      <c r="BT29" s="266"/>
      <c r="BU29" s="264"/>
      <c r="BV29" s="265"/>
      <c r="BW29" s="265"/>
      <c r="BX29" s="265"/>
      <c r="BY29" s="265"/>
      <c r="BZ29" s="265"/>
      <c r="CA29" s="265"/>
      <c r="CB29" s="266"/>
      <c r="CC29" s="264">
        <v>1</v>
      </c>
      <c r="CD29" s="265"/>
      <c r="CE29" s="265"/>
      <c r="CF29" s="265"/>
      <c r="CG29" s="265"/>
      <c r="CH29" s="265"/>
      <c r="CI29" s="265"/>
      <c r="CJ29" s="266"/>
      <c r="CK29" s="264"/>
      <c r="CL29" s="265"/>
      <c r="CM29" s="265"/>
      <c r="CN29" s="265"/>
      <c r="CO29" s="265"/>
      <c r="CP29" s="265"/>
      <c r="CQ29" s="265"/>
      <c r="CR29" s="266"/>
      <c r="CS29" s="264">
        <v>1</v>
      </c>
      <c r="CT29" s="265"/>
      <c r="CU29" s="265"/>
      <c r="CV29" s="265"/>
      <c r="CW29" s="265"/>
      <c r="CX29" s="265"/>
      <c r="CY29" s="265"/>
      <c r="CZ29" s="265"/>
      <c r="DA29" s="265"/>
      <c r="DB29" s="265"/>
      <c r="DC29" s="265"/>
      <c r="DD29" s="265"/>
      <c r="DE29" s="265"/>
      <c r="DF29" s="265"/>
      <c r="DG29" s="265"/>
      <c r="DH29" s="265"/>
      <c r="DI29" s="265"/>
      <c r="DJ29" s="265"/>
      <c r="DK29" s="265"/>
      <c r="DL29" s="265"/>
      <c r="DM29" s="266"/>
      <c r="DN29" s="264"/>
      <c r="DO29" s="265"/>
      <c r="DP29" s="265"/>
      <c r="DQ29" s="265"/>
      <c r="DR29" s="265"/>
      <c r="DS29" s="266"/>
      <c r="DT29" s="265"/>
      <c r="DU29" s="265"/>
      <c r="DV29" s="265"/>
      <c r="DW29" s="265"/>
      <c r="DX29" s="265"/>
      <c r="DY29" s="266"/>
      <c r="DZ29" s="264"/>
      <c r="EA29" s="265"/>
      <c r="EB29" s="265"/>
      <c r="EC29" s="265"/>
      <c r="ED29" s="265"/>
      <c r="EE29" s="265"/>
      <c r="EF29" s="265"/>
      <c r="EG29" s="266"/>
      <c r="EH29" s="264"/>
      <c r="EI29" s="265"/>
      <c r="EJ29" s="265"/>
      <c r="EK29" s="265"/>
      <c r="EL29" s="265"/>
      <c r="EM29" s="265"/>
      <c r="EN29" s="265"/>
      <c r="EO29" s="266"/>
      <c r="EP29" s="264">
        <v>1</v>
      </c>
      <c r="EQ29" s="265"/>
      <c r="ER29" s="265"/>
      <c r="ES29" s="265"/>
      <c r="ET29" s="265"/>
      <c r="EU29" s="265"/>
      <c r="EV29" s="265"/>
      <c r="EW29" s="266"/>
      <c r="EX29" s="264"/>
      <c r="EY29" s="265"/>
      <c r="EZ29" s="265"/>
      <c r="FA29" s="265"/>
      <c r="FB29" s="265"/>
      <c r="FC29" s="265"/>
      <c r="FD29" s="265"/>
      <c r="FE29" s="266"/>
    </row>
    <row r="30" spans="1:165" ht="12" customHeight="1" x14ac:dyDescent="0.2">
      <c r="A30" s="27"/>
      <c r="B30" s="485" t="s">
        <v>74</v>
      </c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5"/>
      <c r="T30" s="485"/>
      <c r="U30" s="485"/>
      <c r="V30" s="485"/>
      <c r="W30" s="485"/>
      <c r="X30" s="485"/>
      <c r="Y30" s="485"/>
      <c r="Z30" s="485"/>
      <c r="AA30" s="485"/>
      <c r="AB30" s="485"/>
      <c r="AC30" s="485"/>
      <c r="AD30" s="485"/>
      <c r="AE30" s="485"/>
      <c r="AF30" s="485"/>
      <c r="AG30" s="486"/>
      <c r="AH30" s="241" t="s">
        <v>475</v>
      </c>
      <c r="AI30" s="242"/>
      <c r="AJ30" s="242"/>
      <c r="AK30" s="242"/>
      <c r="AL30" s="242"/>
      <c r="AM30" s="242"/>
      <c r="AN30" s="242"/>
      <c r="AO30" s="243"/>
      <c r="AP30" s="264"/>
      <c r="AQ30" s="265"/>
      <c r="AR30" s="265"/>
      <c r="AS30" s="265"/>
      <c r="AT30" s="265"/>
      <c r="AU30" s="265"/>
      <c r="AV30" s="265"/>
      <c r="AW30" s="265"/>
      <c r="AX30" s="265"/>
      <c r="AY30" s="265"/>
      <c r="AZ30" s="266"/>
      <c r="BA30" s="264"/>
      <c r="BB30" s="265"/>
      <c r="BC30" s="265"/>
      <c r="BD30" s="265"/>
      <c r="BE30" s="265"/>
      <c r="BF30" s="266"/>
      <c r="BG30" s="264"/>
      <c r="BH30" s="265"/>
      <c r="BI30" s="265"/>
      <c r="BJ30" s="265"/>
      <c r="BK30" s="265"/>
      <c r="BL30" s="266"/>
      <c r="BM30" s="264"/>
      <c r="BN30" s="265"/>
      <c r="BO30" s="265"/>
      <c r="BP30" s="265"/>
      <c r="BQ30" s="265"/>
      <c r="BR30" s="265"/>
      <c r="BS30" s="265"/>
      <c r="BT30" s="266"/>
      <c r="BU30" s="264"/>
      <c r="BV30" s="265"/>
      <c r="BW30" s="265"/>
      <c r="BX30" s="265"/>
      <c r="BY30" s="265"/>
      <c r="BZ30" s="265"/>
      <c r="CA30" s="265"/>
      <c r="CB30" s="266"/>
      <c r="CC30" s="264"/>
      <c r="CD30" s="265"/>
      <c r="CE30" s="265"/>
      <c r="CF30" s="265"/>
      <c r="CG30" s="265"/>
      <c r="CH30" s="265"/>
      <c r="CI30" s="265"/>
      <c r="CJ30" s="266"/>
      <c r="CK30" s="264"/>
      <c r="CL30" s="265"/>
      <c r="CM30" s="265"/>
      <c r="CN30" s="265"/>
      <c r="CO30" s="265"/>
      <c r="CP30" s="265"/>
      <c r="CQ30" s="265"/>
      <c r="CR30" s="266"/>
      <c r="CS30" s="264"/>
      <c r="CT30" s="265"/>
      <c r="CU30" s="265"/>
      <c r="CV30" s="265"/>
      <c r="CW30" s="265"/>
      <c r="CX30" s="265"/>
      <c r="CY30" s="265"/>
      <c r="CZ30" s="265"/>
      <c r="DA30" s="265"/>
      <c r="DB30" s="265"/>
      <c r="DC30" s="265"/>
      <c r="DD30" s="265"/>
      <c r="DE30" s="265"/>
      <c r="DF30" s="265"/>
      <c r="DG30" s="265"/>
      <c r="DH30" s="265"/>
      <c r="DI30" s="265"/>
      <c r="DJ30" s="265"/>
      <c r="DK30" s="265"/>
      <c r="DL30" s="265"/>
      <c r="DM30" s="266"/>
      <c r="DN30" s="264"/>
      <c r="DO30" s="265"/>
      <c r="DP30" s="265"/>
      <c r="DQ30" s="265"/>
      <c r="DR30" s="265"/>
      <c r="DS30" s="266"/>
      <c r="DT30" s="265"/>
      <c r="DU30" s="265"/>
      <c r="DV30" s="265"/>
      <c r="DW30" s="265"/>
      <c r="DX30" s="265"/>
      <c r="DY30" s="266"/>
      <c r="DZ30" s="264"/>
      <c r="EA30" s="265"/>
      <c r="EB30" s="265"/>
      <c r="EC30" s="265"/>
      <c r="ED30" s="265"/>
      <c r="EE30" s="265"/>
      <c r="EF30" s="265"/>
      <c r="EG30" s="266"/>
      <c r="EH30" s="264"/>
      <c r="EI30" s="265"/>
      <c r="EJ30" s="265"/>
      <c r="EK30" s="265"/>
      <c r="EL30" s="265"/>
      <c r="EM30" s="265"/>
      <c r="EN30" s="265"/>
      <c r="EO30" s="266"/>
      <c r="EP30" s="264"/>
      <c r="EQ30" s="265"/>
      <c r="ER30" s="265"/>
      <c r="ES30" s="265"/>
      <c r="ET30" s="265"/>
      <c r="EU30" s="265"/>
      <c r="EV30" s="265"/>
      <c r="EW30" s="266"/>
      <c r="EX30" s="264"/>
      <c r="EY30" s="265"/>
      <c r="EZ30" s="265"/>
      <c r="FA30" s="265"/>
      <c r="FB30" s="265"/>
      <c r="FC30" s="265"/>
      <c r="FD30" s="265"/>
      <c r="FE30" s="266"/>
    </row>
    <row r="31" spans="1:165" ht="12" customHeight="1" x14ac:dyDescent="0.2">
      <c r="A31" s="27"/>
      <c r="B31" s="485" t="s">
        <v>75</v>
      </c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485"/>
      <c r="AA31" s="485"/>
      <c r="AB31" s="485"/>
      <c r="AC31" s="485"/>
      <c r="AD31" s="485"/>
      <c r="AE31" s="485"/>
      <c r="AF31" s="485"/>
      <c r="AG31" s="486"/>
      <c r="AH31" s="241" t="s">
        <v>476</v>
      </c>
      <c r="AI31" s="242"/>
      <c r="AJ31" s="242"/>
      <c r="AK31" s="242"/>
      <c r="AL31" s="242"/>
      <c r="AM31" s="242"/>
      <c r="AN31" s="242"/>
      <c r="AO31" s="243"/>
      <c r="AP31" s="264">
        <v>1</v>
      </c>
      <c r="AQ31" s="265"/>
      <c r="AR31" s="265"/>
      <c r="AS31" s="265"/>
      <c r="AT31" s="265"/>
      <c r="AU31" s="265"/>
      <c r="AV31" s="265"/>
      <c r="AW31" s="265"/>
      <c r="AX31" s="265"/>
      <c r="AY31" s="265"/>
      <c r="AZ31" s="266"/>
      <c r="BA31" s="264"/>
      <c r="BB31" s="265"/>
      <c r="BC31" s="265"/>
      <c r="BD31" s="265"/>
      <c r="BE31" s="265"/>
      <c r="BF31" s="266"/>
      <c r="BG31" s="264"/>
      <c r="BH31" s="265"/>
      <c r="BI31" s="265"/>
      <c r="BJ31" s="265"/>
      <c r="BK31" s="265"/>
      <c r="BL31" s="266"/>
      <c r="BM31" s="264"/>
      <c r="BN31" s="265"/>
      <c r="BO31" s="265"/>
      <c r="BP31" s="265"/>
      <c r="BQ31" s="265"/>
      <c r="BR31" s="265"/>
      <c r="BS31" s="265"/>
      <c r="BT31" s="266"/>
      <c r="BU31" s="264"/>
      <c r="BV31" s="265"/>
      <c r="BW31" s="265"/>
      <c r="BX31" s="265"/>
      <c r="BY31" s="265"/>
      <c r="BZ31" s="265"/>
      <c r="CA31" s="265"/>
      <c r="CB31" s="266"/>
      <c r="CC31" s="264"/>
      <c r="CD31" s="265"/>
      <c r="CE31" s="265"/>
      <c r="CF31" s="265"/>
      <c r="CG31" s="265"/>
      <c r="CH31" s="265"/>
      <c r="CI31" s="265"/>
      <c r="CJ31" s="266"/>
      <c r="CK31" s="264">
        <v>1</v>
      </c>
      <c r="CL31" s="265"/>
      <c r="CM31" s="265"/>
      <c r="CN31" s="265"/>
      <c r="CO31" s="265"/>
      <c r="CP31" s="265"/>
      <c r="CQ31" s="265"/>
      <c r="CR31" s="266"/>
      <c r="CS31" s="264">
        <v>1</v>
      </c>
      <c r="CT31" s="265"/>
      <c r="CU31" s="265"/>
      <c r="CV31" s="265"/>
      <c r="CW31" s="265"/>
      <c r="CX31" s="265"/>
      <c r="CY31" s="265"/>
      <c r="CZ31" s="265"/>
      <c r="DA31" s="265"/>
      <c r="DB31" s="265"/>
      <c r="DC31" s="265"/>
      <c r="DD31" s="265"/>
      <c r="DE31" s="265"/>
      <c r="DF31" s="265"/>
      <c r="DG31" s="265"/>
      <c r="DH31" s="265"/>
      <c r="DI31" s="265"/>
      <c r="DJ31" s="265"/>
      <c r="DK31" s="265"/>
      <c r="DL31" s="265"/>
      <c r="DM31" s="266"/>
      <c r="DN31" s="264">
        <v>1</v>
      </c>
      <c r="DO31" s="265"/>
      <c r="DP31" s="265"/>
      <c r="DQ31" s="265"/>
      <c r="DR31" s="265"/>
      <c r="DS31" s="266"/>
      <c r="DT31" s="265"/>
      <c r="DU31" s="265"/>
      <c r="DV31" s="265"/>
      <c r="DW31" s="265"/>
      <c r="DX31" s="265"/>
      <c r="DY31" s="266"/>
      <c r="DZ31" s="264"/>
      <c r="EA31" s="265"/>
      <c r="EB31" s="265"/>
      <c r="EC31" s="265"/>
      <c r="ED31" s="265"/>
      <c r="EE31" s="265"/>
      <c r="EF31" s="265"/>
      <c r="EG31" s="266"/>
      <c r="EH31" s="264"/>
      <c r="EI31" s="265"/>
      <c r="EJ31" s="265"/>
      <c r="EK31" s="265"/>
      <c r="EL31" s="265"/>
      <c r="EM31" s="265"/>
      <c r="EN31" s="265"/>
      <c r="EO31" s="266"/>
      <c r="EP31" s="264"/>
      <c r="EQ31" s="265"/>
      <c r="ER31" s="265"/>
      <c r="ES31" s="265"/>
      <c r="ET31" s="265"/>
      <c r="EU31" s="265"/>
      <c r="EV31" s="265"/>
      <c r="EW31" s="266"/>
      <c r="EX31" s="264"/>
      <c r="EY31" s="265"/>
      <c r="EZ31" s="265"/>
      <c r="FA31" s="265"/>
      <c r="FB31" s="265"/>
      <c r="FC31" s="265"/>
      <c r="FD31" s="265"/>
      <c r="FE31" s="266"/>
    </row>
    <row r="32" spans="1:165" ht="12" customHeight="1" x14ac:dyDescent="0.2">
      <c r="A32" s="27"/>
      <c r="B32" s="485" t="s">
        <v>60</v>
      </c>
      <c r="C32" s="485"/>
      <c r="D32" s="485"/>
      <c r="E32" s="485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5"/>
      <c r="S32" s="485"/>
      <c r="T32" s="485"/>
      <c r="U32" s="485"/>
      <c r="V32" s="485"/>
      <c r="W32" s="485"/>
      <c r="X32" s="485"/>
      <c r="Y32" s="485"/>
      <c r="Z32" s="485"/>
      <c r="AA32" s="485"/>
      <c r="AB32" s="485"/>
      <c r="AC32" s="485"/>
      <c r="AD32" s="485"/>
      <c r="AE32" s="485"/>
      <c r="AF32" s="485"/>
      <c r="AG32" s="486"/>
      <c r="AH32" s="241" t="s">
        <v>477</v>
      </c>
      <c r="AI32" s="242"/>
      <c r="AJ32" s="242"/>
      <c r="AK32" s="242"/>
      <c r="AL32" s="242"/>
      <c r="AM32" s="242"/>
      <c r="AN32" s="242"/>
      <c r="AO32" s="243"/>
      <c r="AP32" s="264"/>
      <c r="AQ32" s="265"/>
      <c r="AR32" s="265"/>
      <c r="AS32" s="265"/>
      <c r="AT32" s="265"/>
      <c r="AU32" s="265"/>
      <c r="AV32" s="265"/>
      <c r="AW32" s="265"/>
      <c r="AX32" s="265"/>
      <c r="AY32" s="265"/>
      <c r="AZ32" s="266"/>
      <c r="BA32" s="264"/>
      <c r="BB32" s="265"/>
      <c r="BC32" s="265"/>
      <c r="BD32" s="265"/>
      <c r="BE32" s="265"/>
      <c r="BF32" s="266"/>
      <c r="BG32" s="264"/>
      <c r="BH32" s="265"/>
      <c r="BI32" s="265"/>
      <c r="BJ32" s="265"/>
      <c r="BK32" s="265"/>
      <c r="BL32" s="266"/>
      <c r="BM32" s="264"/>
      <c r="BN32" s="265"/>
      <c r="BO32" s="265"/>
      <c r="BP32" s="265"/>
      <c r="BQ32" s="265"/>
      <c r="BR32" s="265"/>
      <c r="BS32" s="265"/>
      <c r="BT32" s="266"/>
      <c r="BU32" s="264"/>
      <c r="BV32" s="265"/>
      <c r="BW32" s="265"/>
      <c r="BX32" s="265"/>
      <c r="BY32" s="265"/>
      <c r="BZ32" s="265"/>
      <c r="CA32" s="265"/>
      <c r="CB32" s="266"/>
      <c r="CC32" s="264"/>
      <c r="CD32" s="265"/>
      <c r="CE32" s="265"/>
      <c r="CF32" s="265"/>
      <c r="CG32" s="265"/>
      <c r="CH32" s="265"/>
      <c r="CI32" s="265"/>
      <c r="CJ32" s="266"/>
      <c r="CK32" s="264"/>
      <c r="CL32" s="265"/>
      <c r="CM32" s="265"/>
      <c r="CN32" s="265"/>
      <c r="CO32" s="265"/>
      <c r="CP32" s="265"/>
      <c r="CQ32" s="265"/>
      <c r="CR32" s="266"/>
      <c r="CS32" s="264"/>
      <c r="CT32" s="265"/>
      <c r="CU32" s="265"/>
      <c r="CV32" s="265"/>
      <c r="CW32" s="265"/>
      <c r="CX32" s="265"/>
      <c r="CY32" s="265"/>
      <c r="CZ32" s="265"/>
      <c r="DA32" s="265"/>
      <c r="DB32" s="265"/>
      <c r="DC32" s="265"/>
      <c r="DD32" s="265"/>
      <c r="DE32" s="265"/>
      <c r="DF32" s="265"/>
      <c r="DG32" s="265"/>
      <c r="DH32" s="265"/>
      <c r="DI32" s="265"/>
      <c r="DJ32" s="265"/>
      <c r="DK32" s="265"/>
      <c r="DL32" s="265"/>
      <c r="DM32" s="266"/>
      <c r="DN32" s="264"/>
      <c r="DO32" s="265"/>
      <c r="DP32" s="265"/>
      <c r="DQ32" s="265"/>
      <c r="DR32" s="265"/>
      <c r="DS32" s="266"/>
      <c r="DT32" s="265"/>
      <c r="DU32" s="265"/>
      <c r="DV32" s="265"/>
      <c r="DW32" s="265"/>
      <c r="DX32" s="265"/>
      <c r="DY32" s="266"/>
      <c r="DZ32" s="264"/>
      <c r="EA32" s="265"/>
      <c r="EB32" s="265"/>
      <c r="EC32" s="265"/>
      <c r="ED32" s="265"/>
      <c r="EE32" s="265"/>
      <c r="EF32" s="265"/>
      <c r="EG32" s="266"/>
      <c r="EH32" s="264"/>
      <c r="EI32" s="265"/>
      <c r="EJ32" s="265"/>
      <c r="EK32" s="265"/>
      <c r="EL32" s="265"/>
      <c r="EM32" s="265"/>
      <c r="EN32" s="265"/>
      <c r="EO32" s="266"/>
      <c r="EP32" s="264"/>
      <c r="EQ32" s="265"/>
      <c r="ER32" s="265"/>
      <c r="ES32" s="265"/>
      <c r="ET32" s="265"/>
      <c r="EU32" s="265"/>
      <c r="EV32" s="265"/>
      <c r="EW32" s="266"/>
      <c r="EX32" s="264"/>
      <c r="EY32" s="265"/>
      <c r="EZ32" s="265"/>
      <c r="FA32" s="265"/>
      <c r="FB32" s="265"/>
      <c r="FC32" s="265"/>
      <c r="FD32" s="265"/>
      <c r="FE32" s="266"/>
    </row>
    <row r="33" spans="1:165" ht="12" customHeight="1" x14ac:dyDescent="0.2">
      <c r="A33" s="27"/>
      <c r="B33" s="485" t="s">
        <v>76</v>
      </c>
      <c r="C33" s="485"/>
      <c r="D33" s="485"/>
      <c r="E33" s="485"/>
      <c r="F33" s="485"/>
      <c r="G33" s="485"/>
      <c r="H33" s="485"/>
      <c r="I33" s="485"/>
      <c r="J33" s="485"/>
      <c r="K33" s="485"/>
      <c r="L33" s="485"/>
      <c r="M33" s="485"/>
      <c r="N33" s="485"/>
      <c r="O33" s="485"/>
      <c r="P33" s="485"/>
      <c r="Q33" s="485"/>
      <c r="R33" s="485"/>
      <c r="S33" s="485"/>
      <c r="T33" s="485"/>
      <c r="U33" s="485"/>
      <c r="V33" s="485"/>
      <c r="W33" s="485"/>
      <c r="X33" s="485"/>
      <c r="Y33" s="485"/>
      <c r="Z33" s="485"/>
      <c r="AA33" s="485"/>
      <c r="AB33" s="485"/>
      <c r="AC33" s="485"/>
      <c r="AD33" s="485"/>
      <c r="AE33" s="485"/>
      <c r="AF33" s="485"/>
      <c r="AG33" s="486"/>
      <c r="AH33" s="241" t="s">
        <v>478</v>
      </c>
      <c r="AI33" s="242"/>
      <c r="AJ33" s="242"/>
      <c r="AK33" s="242"/>
      <c r="AL33" s="242"/>
      <c r="AM33" s="242"/>
      <c r="AN33" s="242"/>
      <c r="AO33" s="243"/>
      <c r="AP33" s="264"/>
      <c r="AQ33" s="265"/>
      <c r="AR33" s="265"/>
      <c r="AS33" s="265"/>
      <c r="AT33" s="265"/>
      <c r="AU33" s="265"/>
      <c r="AV33" s="265"/>
      <c r="AW33" s="265"/>
      <c r="AX33" s="265"/>
      <c r="AY33" s="265"/>
      <c r="AZ33" s="266"/>
      <c r="BA33" s="264"/>
      <c r="BB33" s="265"/>
      <c r="BC33" s="265"/>
      <c r="BD33" s="265"/>
      <c r="BE33" s="265"/>
      <c r="BF33" s="266"/>
      <c r="BG33" s="264"/>
      <c r="BH33" s="265"/>
      <c r="BI33" s="265"/>
      <c r="BJ33" s="265"/>
      <c r="BK33" s="265"/>
      <c r="BL33" s="266"/>
      <c r="BM33" s="264"/>
      <c r="BN33" s="265"/>
      <c r="BO33" s="265"/>
      <c r="BP33" s="265"/>
      <c r="BQ33" s="265"/>
      <c r="BR33" s="265"/>
      <c r="BS33" s="265"/>
      <c r="BT33" s="266"/>
      <c r="BU33" s="264"/>
      <c r="BV33" s="265"/>
      <c r="BW33" s="265"/>
      <c r="BX33" s="265"/>
      <c r="BY33" s="265"/>
      <c r="BZ33" s="265"/>
      <c r="CA33" s="265"/>
      <c r="CB33" s="266"/>
      <c r="CC33" s="264"/>
      <c r="CD33" s="265"/>
      <c r="CE33" s="265"/>
      <c r="CF33" s="265"/>
      <c r="CG33" s="265"/>
      <c r="CH33" s="265"/>
      <c r="CI33" s="265"/>
      <c r="CJ33" s="266"/>
      <c r="CK33" s="264"/>
      <c r="CL33" s="265"/>
      <c r="CM33" s="265"/>
      <c r="CN33" s="265"/>
      <c r="CO33" s="265"/>
      <c r="CP33" s="265"/>
      <c r="CQ33" s="265"/>
      <c r="CR33" s="266"/>
      <c r="CS33" s="264"/>
      <c r="CT33" s="265"/>
      <c r="CU33" s="265"/>
      <c r="CV33" s="265"/>
      <c r="CW33" s="265"/>
      <c r="CX33" s="265"/>
      <c r="CY33" s="265"/>
      <c r="CZ33" s="265"/>
      <c r="DA33" s="265"/>
      <c r="DB33" s="265"/>
      <c r="DC33" s="265"/>
      <c r="DD33" s="265"/>
      <c r="DE33" s="265"/>
      <c r="DF33" s="265"/>
      <c r="DG33" s="265"/>
      <c r="DH33" s="265"/>
      <c r="DI33" s="265"/>
      <c r="DJ33" s="265"/>
      <c r="DK33" s="265"/>
      <c r="DL33" s="265"/>
      <c r="DM33" s="266"/>
      <c r="DN33" s="264"/>
      <c r="DO33" s="265"/>
      <c r="DP33" s="265"/>
      <c r="DQ33" s="265"/>
      <c r="DR33" s="265"/>
      <c r="DS33" s="266"/>
      <c r="DT33" s="265"/>
      <c r="DU33" s="265"/>
      <c r="DV33" s="265"/>
      <c r="DW33" s="265"/>
      <c r="DX33" s="265"/>
      <c r="DY33" s="266"/>
      <c r="DZ33" s="264"/>
      <c r="EA33" s="265"/>
      <c r="EB33" s="265"/>
      <c r="EC33" s="265"/>
      <c r="ED33" s="265"/>
      <c r="EE33" s="265"/>
      <c r="EF33" s="265"/>
      <c r="EG33" s="266"/>
      <c r="EH33" s="264"/>
      <c r="EI33" s="265"/>
      <c r="EJ33" s="265"/>
      <c r="EK33" s="265"/>
      <c r="EL33" s="265"/>
      <c r="EM33" s="265"/>
      <c r="EN33" s="265"/>
      <c r="EO33" s="266"/>
      <c r="EP33" s="264"/>
      <c r="EQ33" s="265"/>
      <c r="ER33" s="265"/>
      <c r="ES33" s="265"/>
      <c r="ET33" s="265"/>
      <c r="EU33" s="265"/>
      <c r="EV33" s="265"/>
      <c r="EW33" s="266"/>
      <c r="EX33" s="264"/>
      <c r="EY33" s="265"/>
      <c r="EZ33" s="265"/>
      <c r="FA33" s="265"/>
      <c r="FB33" s="265"/>
      <c r="FC33" s="265"/>
      <c r="FD33" s="265"/>
      <c r="FE33" s="266"/>
    </row>
    <row r="34" spans="1:165" ht="12" customHeight="1" x14ac:dyDescent="0.2">
      <c r="A34" s="27"/>
      <c r="B34" s="485" t="s">
        <v>379</v>
      </c>
      <c r="C34" s="485"/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5"/>
      <c r="U34" s="485"/>
      <c r="V34" s="485"/>
      <c r="W34" s="485"/>
      <c r="X34" s="485"/>
      <c r="Y34" s="485"/>
      <c r="Z34" s="485"/>
      <c r="AA34" s="485"/>
      <c r="AB34" s="485"/>
      <c r="AC34" s="485"/>
      <c r="AD34" s="485"/>
      <c r="AE34" s="485"/>
      <c r="AF34" s="485"/>
      <c r="AG34" s="486"/>
      <c r="AH34" s="241" t="s">
        <v>479</v>
      </c>
      <c r="AI34" s="242"/>
      <c r="AJ34" s="242"/>
      <c r="AK34" s="242"/>
      <c r="AL34" s="242"/>
      <c r="AM34" s="242"/>
      <c r="AN34" s="242"/>
      <c r="AO34" s="243"/>
      <c r="AP34" s="264"/>
      <c r="AQ34" s="265"/>
      <c r="AR34" s="265"/>
      <c r="AS34" s="265"/>
      <c r="AT34" s="265"/>
      <c r="AU34" s="265"/>
      <c r="AV34" s="265"/>
      <c r="AW34" s="265"/>
      <c r="AX34" s="265"/>
      <c r="AY34" s="265"/>
      <c r="AZ34" s="266"/>
      <c r="BA34" s="264"/>
      <c r="BB34" s="265"/>
      <c r="BC34" s="265"/>
      <c r="BD34" s="265"/>
      <c r="BE34" s="265"/>
      <c r="BF34" s="266"/>
      <c r="BG34" s="264"/>
      <c r="BH34" s="265"/>
      <c r="BI34" s="265"/>
      <c r="BJ34" s="265"/>
      <c r="BK34" s="265"/>
      <c r="BL34" s="266"/>
      <c r="BM34" s="264"/>
      <c r="BN34" s="265"/>
      <c r="BO34" s="265"/>
      <c r="BP34" s="265"/>
      <c r="BQ34" s="265"/>
      <c r="BR34" s="265"/>
      <c r="BS34" s="265"/>
      <c r="BT34" s="266"/>
      <c r="BU34" s="264"/>
      <c r="BV34" s="265"/>
      <c r="BW34" s="265"/>
      <c r="BX34" s="265"/>
      <c r="BY34" s="265"/>
      <c r="BZ34" s="265"/>
      <c r="CA34" s="265"/>
      <c r="CB34" s="266"/>
      <c r="CC34" s="264"/>
      <c r="CD34" s="265"/>
      <c r="CE34" s="265"/>
      <c r="CF34" s="265"/>
      <c r="CG34" s="265"/>
      <c r="CH34" s="265"/>
      <c r="CI34" s="265"/>
      <c r="CJ34" s="266"/>
      <c r="CK34" s="264"/>
      <c r="CL34" s="265"/>
      <c r="CM34" s="265"/>
      <c r="CN34" s="265"/>
      <c r="CO34" s="265"/>
      <c r="CP34" s="265"/>
      <c r="CQ34" s="265"/>
      <c r="CR34" s="266"/>
      <c r="CS34" s="264"/>
      <c r="CT34" s="265"/>
      <c r="CU34" s="265"/>
      <c r="CV34" s="265"/>
      <c r="CW34" s="265"/>
      <c r="CX34" s="265"/>
      <c r="CY34" s="265"/>
      <c r="CZ34" s="265"/>
      <c r="DA34" s="265"/>
      <c r="DB34" s="265"/>
      <c r="DC34" s="265"/>
      <c r="DD34" s="265"/>
      <c r="DE34" s="265"/>
      <c r="DF34" s="265"/>
      <c r="DG34" s="265"/>
      <c r="DH34" s="265"/>
      <c r="DI34" s="265"/>
      <c r="DJ34" s="265"/>
      <c r="DK34" s="265"/>
      <c r="DL34" s="265"/>
      <c r="DM34" s="266"/>
      <c r="DN34" s="264"/>
      <c r="DO34" s="265"/>
      <c r="DP34" s="265"/>
      <c r="DQ34" s="265"/>
      <c r="DR34" s="265"/>
      <c r="DS34" s="266"/>
      <c r="DT34" s="265"/>
      <c r="DU34" s="265"/>
      <c r="DV34" s="265"/>
      <c r="DW34" s="265"/>
      <c r="DX34" s="265"/>
      <c r="DY34" s="266"/>
      <c r="DZ34" s="264"/>
      <c r="EA34" s="265"/>
      <c r="EB34" s="265"/>
      <c r="EC34" s="265"/>
      <c r="ED34" s="265"/>
      <c r="EE34" s="265"/>
      <c r="EF34" s="265"/>
      <c r="EG34" s="266"/>
      <c r="EH34" s="265"/>
      <c r="EI34" s="265"/>
      <c r="EJ34" s="265"/>
      <c r="EK34" s="265"/>
      <c r="EL34" s="265"/>
      <c r="EM34" s="265"/>
      <c r="EN34" s="265"/>
      <c r="EO34" s="266"/>
      <c r="EP34" s="264"/>
      <c r="EQ34" s="265"/>
      <c r="ER34" s="265"/>
      <c r="ES34" s="265"/>
      <c r="ET34" s="265"/>
      <c r="EU34" s="265"/>
      <c r="EV34" s="265"/>
      <c r="EW34" s="266"/>
      <c r="EX34" s="264"/>
      <c r="EY34" s="265"/>
      <c r="EZ34" s="265"/>
      <c r="FA34" s="265"/>
      <c r="FB34" s="265"/>
      <c r="FC34" s="265"/>
      <c r="FD34" s="265"/>
      <c r="FE34" s="266"/>
    </row>
    <row r="35" spans="1:165" s="13" customFormat="1" ht="12" customHeight="1" x14ac:dyDescent="0.2">
      <c r="A35" s="19"/>
      <c r="B35" s="521" t="s">
        <v>454</v>
      </c>
      <c r="C35" s="521"/>
      <c r="D35" s="521"/>
      <c r="E35" s="521"/>
      <c r="F35" s="521"/>
      <c r="G35" s="521"/>
      <c r="H35" s="521"/>
      <c r="I35" s="521"/>
      <c r="J35" s="521"/>
      <c r="K35" s="521"/>
      <c r="L35" s="521"/>
      <c r="M35" s="521"/>
      <c r="N35" s="521"/>
      <c r="O35" s="521"/>
      <c r="P35" s="521"/>
      <c r="Q35" s="521"/>
      <c r="R35" s="521"/>
      <c r="S35" s="521"/>
      <c r="T35" s="521"/>
      <c r="U35" s="521"/>
      <c r="V35" s="521"/>
      <c r="W35" s="521"/>
      <c r="X35" s="521"/>
      <c r="Y35" s="521"/>
      <c r="Z35" s="521"/>
      <c r="AA35" s="521"/>
      <c r="AB35" s="521"/>
      <c r="AC35" s="521"/>
      <c r="AD35" s="521"/>
      <c r="AE35" s="521"/>
      <c r="AF35" s="521"/>
      <c r="AG35" s="522"/>
      <c r="AH35" s="317" t="s">
        <v>480</v>
      </c>
      <c r="AI35" s="318"/>
      <c r="AJ35" s="318"/>
      <c r="AK35" s="318"/>
      <c r="AL35" s="318"/>
      <c r="AM35" s="318"/>
      <c r="AN35" s="318"/>
      <c r="AO35" s="319"/>
      <c r="AP35" s="335"/>
      <c r="AQ35" s="336"/>
      <c r="AR35" s="336"/>
      <c r="AS35" s="336"/>
      <c r="AT35" s="336"/>
      <c r="AU35" s="336"/>
      <c r="AV35" s="336"/>
      <c r="AW35" s="336"/>
      <c r="AX35" s="336"/>
      <c r="AY35" s="336"/>
      <c r="AZ35" s="337"/>
      <c r="BA35" s="335"/>
      <c r="BB35" s="336"/>
      <c r="BC35" s="336"/>
      <c r="BD35" s="336"/>
      <c r="BE35" s="336"/>
      <c r="BF35" s="337"/>
      <c r="BG35" s="335"/>
      <c r="BH35" s="336"/>
      <c r="BI35" s="336"/>
      <c r="BJ35" s="336"/>
      <c r="BK35" s="336"/>
      <c r="BL35" s="337"/>
      <c r="BM35" s="335"/>
      <c r="BN35" s="336"/>
      <c r="BO35" s="336"/>
      <c r="BP35" s="336"/>
      <c r="BQ35" s="336"/>
      <c r="BR35" s="336"/>
      <c r="BS35" s="336"/>
      <c r="BT35" s="337"/>
      <c r="BU35" s="335"/>
      <c r="BV35" s="336"/>
      <c r="BW35" s="336"/>
      <c r="BX35" s="336"/>
      <c r="BY35" s="336"/>
      <c r="BZ35" s="336"/>
      <c r="CA35" s="336"/>
      <c r="CB35" s="337"/>
      <c r="CC35" s="335"/>
      <c r="CD35" s="336"/>
      <c r="CE35" s="336"/>
      <c r="CF35" s="336"/>
      <c r="CG35" s="336"/>
      <c r="CH35" s="336"/>
      <c r="CI35" s="336"/>
      <c r="CJ35" s="337"/>
      <c r="CK35" s="335"/>
      <c r="CL35" s="336"/>
      <c r="CM35" s="336"/>
      <c r="CN35" s="336"/>
      <c r="CO35" s="336"/>
      <c r="CP35" s="336"/>
      <c r="CQ35" s="336"/>
      <c r="CR35" s="337"/>
      <c r="CS35" s="335"/>
      <c r="CT35" s="336"/>
      <c r="CU35" s="336"/>
      <c r="CV35" s="336"/>
      <c r="CW35" s="336"/>
      <c r="CX35" s="336"/>
      <c r="CY35" s="336"/>
      <c r="CZ35" s="336"/>
      <c r="DA35" s="336"/>
      <c r="DB35" s="336"/>
      <c r="DC35" s="336"/>
      <c r="DD35" s="336"/>
      <c r="DE35" s="336"/>
      <c r="DF35" s="336"/>
      <c r="DG35" s="336"/>
      <c r="DH35" s="336"/>
      <c r="DI35" s="336"/>
      <c r="DJ35" s="336"/>
      <c r="DK35" s="336"/>
      <c r="DL35" s="336"/>
      <c r="DM35" s="337"/>
      <c r="DN35" s="335"/>
      <c r="DO35" s="336"/>
      <c r="DP35" s="336"/>
      <c r="DQ35" s="336"/>
      <c r="DR35" s="336"/>
      <c r="DS35" s="337"/>
      <c r="DT35" s="335"/>
      <c r="DU35" s="336"/>
      <c r="DV35" s="336"/>
      <c r="DW35" s="336"/>
      <c r="DX35" s="336"/>
      <c r="DY35" s="337"/>
      <c r="DZ35" s="335"/>
      <c r="EA35" s="336"/>
      <c r="EB35" s="336"/>
      <c r="EC35" s="336"/>
      <c r="ED35" s="336"/>
      <c r="EE35" s="336"/>
      <c r="EF35" s="336"/>
      <c r="EG35" s="337"/>
      <c r="EH35" s="335"/>
      <c r="EI35" s="336"/>
      <c r="EJ35" s="336"/>
      <c r="EK35" s="336"/>
      <c r="EL35" s="336"/>
      <c r="EM35" s="336"/>
      <c r="EN35" s="336"/>
      <c r="EO35" s="337"/>
      <c r="EP35" s="335"/>
      <c r="EQ35" s="336"/>
      <c r="ER35" s="336"/>
      <c r="ES35" s="336"/>
      <c r="ET35" s="336"/>
      <c r="EU35" s="336"/>
      <c r="EV35" s="336"/>
      <c r="EW35" s="337"/>
      <c r="EX35" s="335"/>
      <c r="EY35" s="336"/>
      <c r="EZ35" s="336"/>
      <c r="FA35" s="336"/>
      <c r="FB35" s="336"/>
      <c r="FC35" s="336"/>
      <c r="FD35" s="336"/>
      <c r="FE35" s="337"/>
      <c r="FI35" s="1"/>
    </row>
    <row r="36" spans="1:165" ht="12" customHeight="1" x14ac:dyDescent="0.2">
      <c r="A36" s="17"/>
      <c r="B36" s="523" t="s">
        <v>453</v>
      </c>
      <c r="C36" s="523"/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3"/>
      <c r="T36" s="523"/>
      <c r="U36" s="523"/>
      <c r="V36" s="523"/>
      <c r="W36" s="523"/>
      <c r="X36" s="523"/>
      <c r="Y36" s="523"/>
      <c r="Z36" s="523"/>
      <c r="AA36" s="523"/>
      <c r="AB36" s="523"/>
      <c r="AC36" s="523"/>
      <c r="AD36" s="523"/>
      <c r="AE36" s="523"/>
      <c r="AF36" s="523"/>
      <c r="AG36" s="524"/>
      <c r="AH36" s="320"/>
      <c r="AI36" s="321"/>
      <c r="AJ36" s="321"/>
      <c r="AK36" s="321"/>
      <c r="AL36" s="321"/>
      <c r="AM36" s="321"/>
      <c r="AN36" s="321"/>
      <c r="AO36" s="322"/>
      <c r="AP36" s="250"/>
      <c r="AQ36" s="338"/>
      <c r="AR36" s="338"/>
      <c r="AS36" s="338"/>
      <c r="AT36" s="338"/>
      <c r="AU36" s="338"/>
      <c r="AV36" s="338"/>
      <c r="AW36" s="338"/>
      <c r="AX36" s="338"/>
      <c r="AY36" s="338"/>
      <c r="AZ36" s="339"/>
      <c r="BA36" s="250"/>
      <c r="BB36" s="338"/>
      <c r="BC36" s="338"/>
      <c r="BD36" s="338"/>
      <c r="BE36" s="338"/>
      <c r="BF36" s="339"/>
      <c r="BG36" s="250"/>
      <c r="BH36" s="338"/>
      <c r="BI36" s="338"/>
      <c r="BJ36" s="338"/>
      <c r="BK36" s="338"/>
      <c r="BL36" s="339"/>
      <c r="BM36" s="250"/>
      <c r="BN36" s="338"/>
      <c r="BO36" s="338"/>
      <c r="BP36" s="338"/>
      <c r="BQ36" s="338"/>
      <c r="BR36" s="338"/>
      <c r="BS36" s="338"/>
      <c r="BT36" s="339"/>
      <c r="BU36" s="250"/>
      <c r="BV36" s="338"/>
      <c r="BW36" s="338"/>
      <c r="BX36" s="338"/>
      <c r="BY36" s="338"/>
      <c r="BZ36" s="338"/>
      <c r="CA36" s="338"/>
      <c r="CB36" s="339"/>
      <c r="CC36" s="250"/>
      <c r="CD36" s="338"/>
      <c r="CE36" s="338"/>
      <c r="CF36" s="338"/>
      <c r="CG36" s="338"/>
      <c r="CH36" s="338"/>
      <c r="CI36" s="338"/>
      <c r="CJ36" s="339"/>
      <c r="CK36" s="250"/>
      <c r="CL36" s="338"/>
      <c r="CM36" s="338"/>
      <c r="CN36" s="338"/>
      <c r="CO36" s="338"/>
      <c r="CP36" s="338"/>
      <c r="CQ36" s="338"/>
      <c r="CR36" s="339"/>
      <c r="CS36" s="250"/>
      <c r="CT36" s="338"/>
      <c r="CU36" s="338"/>
      <c r="CV36" s="338"/>
      <c r="CW36" s="338"/>
      <c r="CX36" s="338"/>
      <c r="CY36" s="338"/>
      <c r="CZ36" s="338"/>
      <c r="DA36" s="338"/>
      <c r="DB36" s="338"/>
      <c r="DC36" s="338"/>
      <c r="DD36" s="338"/>
      <c r="DE36" s="338"/>
      <c r="DF36" s="338"/>
      <c r="DG36" s="338"/>
      <c r="DH36" s="338"/>
      <c r="DI36" s="338"/>
      <c r="DJ36" s="338"/>
      <c r="DK36" s="338"/>
      <c r="DL36" s="338"/>
      <c r="DM36" s="339"/>
      <c r="DN36" s="250"/>
      <c r="DO36" s="338"/>
      <c r="DP36" s="338"/>
      <c r="DQ36" s="338"/>
      <c r="DR36" s="338"/>
      <c r="DS36" s="339"/>
      <c r="DT36" s="250"/>
      <c r="DU36" s="338"/>
      <c r="DV36" s="338"/>
      <c r="DW36" s="338"/>
      <c r="DX36" s="338"/>
      <c r="DY36" s="339"/>
      <c r="DZ36" s="250"/>
      <c r="EA36" s="338"/>
      <c r="EB36" s="338"/>
      <c r="EC36" s="338"/>
      <c r="ED36" s="338"/>
      <c r="EE36" s="338"/>
      <c r="EF36" s="338"/>
      <c r="EG36" s="339"/>
      <c r="EH36" s="250"/>
      <c r="EI36" s="338"/>
      <c r="EJ36" s="338"/>
      <c r="EK36" s="338"/>
      <c r="EL36" s="338"/>
      <c r="EM36" s="338"/>
      <c r="EN36" s="338"/>
      <c r="EO36" s="339"/>
      <c r="EP36" s="250"/>
      <c r="EQ36" s="338"/>
      <c r="ER36" s="338"/>
      <c r="ES36" s="338"/>
      <c r="ET36" s="338"/>
      <c r="EU36" s="338"/>
      <c r="EV36" s="338"/>
      <c r="EW36" s="339"/>
      <c r="EX36" s="250"/>
      <c r="EY36" s="338"/>
      <c r="EZ36" s="338"/>
      <c r="FA36" s="338"/>
      <c r="FB36" s="338"/>
      <c r="FC36" s="338"/>
      <c r="FD36" s="338"/>
      <c r="FE36" s="339"/>
    </row>
    <row r="37" spans="1:165" s="13" customFormat="1" ht="12" customHeight="1" x14ac:dyDescent="0.2">
      <c r="A37" s="19"/>
      <c r="B37" s="521" t="s">
        <v>456</v>
      </c>
      <c r="C37" s="521"/>
      <c r="D37" s="521"/>
      <c r="E37" s="521"/>
      <c r="F37" s="521"/>
      <c r="G37" s="521"/>
      <c r="H37" s="521"/>
      <c r="I37" s="521"/>
      <c r="J37" s="521"/>
      <c r="K37" s="521"/>
      <c r="L37" s="521"/>
      <c r="M37" s="521"/>
      <c r="N37" s="521"/>
      <c r="O37" s="521"/>
      <c r="P37" s="521"/>
      <c r="Q37" s="521"/>
      <c r="R37" s="521"/>
      <c r="S37" s="521"/>
      <c r="T37" s="521"/>
      <c r="U37" s="521"/>
      <c r="V37" s="521"/>
      <c r="W37" s="521"/>
      <c r="X37" s="521"/>
      <c r="Y37" s="521"/>
      <c r="Z37" s="521"/>
      <c r="AA37" s="521"/>
      <c r="AB37" s="521"/>
      <c r="AC37" s="521"/>
      <c r="AD37" s="521"/>
      <c r="AE37" s="521"/>
      <c r="AF37" s="521"/>
      <c r="AG37" s="522"/>
      <c r="AH37" s="317" t="s">
        <v>481</v>
      </c>
      <c r="AI37" s="318"/>
      <c r="AJ37" s="318"/>
      <c r="AK37" s="318"/>
      <c r="AL37" s="318"/>
      <c r="AM37" s="318"/>
      <c r="AN37" s="318"/>
      <c r="AO37" s="319"/>
      <c r="AP37" s="335"/>
      <c r="AQ37" s="336"/>
      <c r="AR37" s="336"/>
      <c r="AS37" s="336"/>
      <c r="AT37" s="336"/>
      <c r="AU37" s="336"/>
      <c r="AV37" s="336"/>
      <c r="AW37" s="336"/>
      <c r="AX37" s="336"/>
      <c r="AY37" s="336"/>
      <c r="AZ37" s="337"/>
      <c r="BA37" s="335"/>
      <c r="BB37" s="336"/>
      <c r="BC37" s="336"/>
      <c r="BD37" s="336"/>
      <c r="BE37" s="336"/>
      <c r="BF37" s="337"/>
      <c r="BG37" s="335"/>
      <c r="BH37" s="336"/>
      <c r="BI37" s="336"/>
      <c r="BJ37" s="336"/>
      <c r="BK37" s="336"/>
      <c r="BL37" s="337"/>
      <c r="BM37" s="335"/>
      <c r="BN37" s="336"/>
      <c r="BO37" s="336"/>
      <c r="BP37" s="336"/>
      <c r="BQ37" s="336"/>
      <c r="BR37" s="336"/>
      <c r="BS37" s="336"/>
      <c r="BT37" s="337"/>
      <c r="BU37" s="335"/>
      <c r="BV37" s="336"/>
      <c r="BW37" s="336"/>
      <c r="BX37" s="336"/>
      <c r="BY37" s="336"/>
      <c r="BZ37" s="336"/>
      <c r="CA37" s="336"/>
      <c r="CB37" s="337"/>
      <c r="CC37" s="335"/>
      <c r="CD37" s="336"/>
      <c r="CE37" s="336"/>
      <c r="CF37" s="336"/>
      <c r="CG37" s="336"/>
      <c r="CH37" s="336"/>
      <c r="CI37" s="336"/>
      <c r="CJ37" s="337"/>
      <c r="CK37" s="335"/>
      <c r="CL37" s="336"/>
      <c r="CM37" s="336"/>
      <c r="CN37" s="336"/>
      <c r="CO37" s="336"/>
      <c r="CP37" s="336"/>
      <c r="CQ37" s="336"/>
      <c r="CR37" s="337"/>
      <c r="CS37" s="335"/>
      <c r="CT37" s="336"/>
      <c r="CU37" s="336"/>
      <c r="CV37" s="336"/>
      <c r="CW37" s="336"/>
      <c r="CX37" s="336"/>
      <c r="CY37" s="336"/>
      <c r="CZ37" s="336"/>
      <c r="DA37" s="336"/>
      <c r="DB37" s="336"/>
      <c r="DC37" s="336"/>
      <c r="DD37" s="336"/>
      <c r="DE37" s="336"/>
      <c r="DF37" s="336"/>
      <c r="DG37" s="336"/>
      <c r="DH37" s="336"/>
      <c r="DI37" s="336"/>
      <c r="DJ37" s="336"/>
      <c r="DK37" s="336"/>
      <c r="DL37" s="336"/>
      <c r="DM37" s="337"/>
      <c r="DN37" s="335"/>
      <c r="DO37" s="336"/>
      <c r="DP37" s="336"/>
      <c r="DQ37" s="336"/>
      <c r="DR37" s="336"/>
      <c r="DS37" s="337"/>
      <c r="DT37" s="335"/>
      <c r="DU37" s="336"/>
      <c r="DV37" s="336"/>
      <c r="DW37" s="336"/>
      <c r="DX37" s="336"/>
      <c r="DY37" s="337"/>
      <c r="DZ37" s="335"/>
      <c r="EA37" s="336"/>
      <c r="EB37" s="336"/>
      <c r="EC37" s="336"/>
      <c r="ED37" s="336"/>
      <c r="EE37" s="336"/>
      <c r="EF37" s="336"/>
      <c r="EG37" s="337"/>
      <c r="EH37" s="335"/>
      <c r="EI37" s="336"/>
      <c r="EJ37" s="336"/>
      <c r="EK37" s="336"/>
      <c r="EL37" s="336"/>
      <c r="EM37" s="336"/>
      <c r="EN37" s="336"/>
      <c r="EO37" s="337"/>
      <c r="EP37" s="335"/>
      <c r="EQ37" s="336"/>
      <c r="ER37" s="336"/>
      <c r="ES37" s="336"/>
      <c r="ET37" s="336"/>
      <c r="EU37" s="336"/>
      <c r="EV37" s="336"/>
      <c r="EW37" s="337"/>
      <c r="EX37" s="335"/>
      <c r="EY37" s="336"/>
      <c r="EZ37" s="336"/>
      <c r="FA37" s="336"/>
      <c r="FB37" s="336"/>
      <c r="FC37" s="336"/>
      <c r="FD37" s="336"/>
      <c r="FE37" s="337"/>
      <c r="FI37" s="1"/>
    </row>
    <row r="38" spans="1:165" ht="12" customHeight="1" x14ac:dyDescent="0.2">
      <c r="A38" s="17"/>
      <c r="B38" s="523" t="s">
        <v>455</v>
      </c>
      <c r="C38" s="523"/>
      <c r="D38" s="523"/>
      <c r="E38" s="523"/>
      <c r="F38" s="523"/>
      <c r="G38" s="523"/>
      <c r="H38" s="523"/>
      <c r="I38" s="523"/>
      <c r="J38" s="523"/>
      <c r="K38" s="523"/>
      <c r="L38" s="523"/>
      <c r="M38" s="523"/>
      <c r="N38" s="523"/>
      <c r="O38" s="523"/>
      <c r="P38" s="523"/>
      <c r="Q38" s="523"/>
      <c r="R38" s="523"/>
      <c r="S38" s="523"/>
      <c r="T38" s="523"/>
      <c r="U38" s="523"/>
      <c r="V38" s="523"/>
      <c r="W38" s="523"/>
      <c r="X38" s="523"/>
      <c r="Y38" s="523"/>
      <c r="Z38" s="523"/>
      <c r="AA38" s="523"/>
      <c r="AB38" s="523"/>
      <c r="AC38" s="523"/>
      <c r="AD38" s="523"/>
      <c r="AE38" s="523"/>
      <c r="AF38" s="523"/>
      <c r="AG38" s="524"/>
      <c r="AH38" s="320"/>
      <c r="AI38" s="321"/>
      <c r="AJ38" s="321"/>
      <c r="AK38" s="321"/>
      <c r="AL38" s="321"/>
      <c r="AM38" s="321"/>
      <c r="AN38" s="321"/>
      <c r="AO38" s="322"/>
      <c r="AP38" s="250"/>
      <c r="AQ38" s="338"/>
      <c r="AR38" s="338"/>
      <c r="AS38" s="338"/>
      <c r="AT38" s="338"/>
      <c r="AU38" s="338"/>
      <c r="AV38" s="338"/>
      <c r="AW38" s="338"/>
      <c r="AX38" s="338"/>
      <c r="AY38" s="338"/>
      <c r="AZ38" s="339"/>
      <c r="BA38" s="250"/>
      <c r="BB38" s="338"/>
      <c r="BC38" s="338"/>
      <c r="BD38" s="338"/>
      <c r="BE38" s="338"/>
      <c r="BF38" s="339"/>
      <c r="BG38" s="250"/>
      <c r="BH38" s="338"/>
      <c r="BI38" s="338"/>
      <c r="BJ38" s="338"/>
      <c r="BK38" s="338"/>
      <c r="BL38" s="339"/>
      <c r="BM38" s="250"/>
      <c r="BN38" s="338"/>
      <c r="BO38" s="338"/>
      <c r="BP38" s="338"/>
      <c r="BQ38" s="338"/>
      <c r="BR38" s="338"/>
      <c r="BS38" s="338"/>
      <c r="BT38" s="339"/>
      <c r="BU38" s="250"/>
      <c r="BV38" s="338"/>
      <c r="BW38" s="338"/>
      <c r="BX38" s="338"/>
      <c r="BY38" s="338"/>
      <c r="BZ38" s="338"/>
      <c r="CA38" s="338"/>
      <c r="CB38" s="339"/>
      <c r="CC38" s="250"/>
      <c r="CD38" s="338"/>
      <c r="CE38" s="338"/>
      <c r="CF38" s="338"/>
      <c r="CG38" s="338"/>
      <c r="CH38" s="338"/>
      <c r="CI38" s="338"/>
      <c r="CJ38" s="339"/>
      <c r="CK38" s="250"/>
      <c r="CL38" s="338"/>
      <c r="CM38" s="338"/>
      <c r="CN38" s="338"/>
      <c r="CO38" s="338"/>
      <c r="CP38" s="338"/>
      <c r="CQ38" s="338"/>
      <c r="CR38" s="339"/>
      <c r="CS38" s="250"/>
      <c r="CT38" s="338"/>
      <c r="CU38" s="338"/>
      <c r="CV38" s="338"/>
      <c r="CW38" s="338"/>
      <c r="CX38" s="338"/>
      <c r="CY38" s="338"/>
      <c r="CZ38" s="338"/>
      <c r="DA38" s="338"/>
      <c r="DB38" s="338"/>
      <c r="DC38" s="338"/>
      <c r="DD38" s="338"/>
      <c r="DE38" s="338"/>
      <c r="DF38" s="338"/>
      <c r="DG38" s="338"/>
      <c r="DH38" s="338"/>
      <c r="DI38" s="338"/>
      <c r="DJ38" s="338"/>
      <c r="DK38" s="338"/>
      <c r="DL38" s="338"/>
      <c r="DM38" s="339"/>
      <c r="DN38" s="250"/>
      <c r="DO38" s="338"/>
      <c r="DP38" s="338"/>
      <c r="DQ38" s="338"/>
      <c r="DR38" s="338"/>
      <c r="DS38" s="339"/>
      <c r="DT38" s="250"/>
      <c r="DU38" s="338"/>
      <c r="DV38" s="338"/>
      <c r="DW38" s="338"/>
      <c r="DX38" s="338"/>
      <c r="DY38" s="339"/>
      <c r="DZ38" s="250"/>
      <c r="EA38" s="338"/>
      <c r="EB38" s="338"/>
      <c r="EC38" s="338"/>
      <c r="ED38" s="338"/>
      <c r="EE38" s="338"/>
      <c r="EF38" s="338"/>
      <c r="EG38" s="339"/>
      <c r="EH38" s="250"/>
      <c r="EI38" s="338"/>
      <c r="EJ38" s="338"/>
      <c r="EK38" s="338"/>
      <c r="EL38" s="338"/>
      <c r="EM38" s="338"/>
      <c r="EN38" s="338"/>
      <c r="EO38" s="339"/>
      <c r="EP38" s="250"/>
      <c r="EQ38" s="338"/>
      <c r="ER38" s="338"/>
      <c r="ES38" s="338"/>
      <c r="ET38" s="338"/>
      <c r="EU38" s="338"/>
      <c r="EV38" s="338"/>
      <c r="EW38" s="339"/>
      <c r="EX38" s="250"/>
      <c r="EY38" s="338"/>
      <c r="EZ38" s="338"/>
      <c r="FA38" s="338"/>
      <c r="FB38" s="338"/>
      <c r="FC38" s="338"/>
      <c r="FD38" s="338"/>
      <c r="FE38" s="339"/>
    </row>
    <row r="39" spans="1:165" s="13" customFormat="1" ht="12" customHeight="1" x14ac:dyDescent="0.2">
      <c r="A39" s="19"/>
      <c r="B39" s="529" t="s">
        <v>458</v>
      </c>
      <c r="C39" s="529"/>
      <c r="D39" s="529"/>
      <c r="E39" s="529"/>
      <c r="F39" s="529"/>
      <c r="G39" s="529"/>
      <c r="H39" s="529"/>
      <c r="I39" s="529"/>
      <c r="J39" s="529"/>
      <c r="K39" s="529"/>
      <c r="L39" s="529"/>
      <c r="M39" s="529"/>
      <c r="N39" s="529"/>
      <c r="O39" s="529"/>
      <c r="P39" s="529"/>
      <c r="Q39" s="529"/>
      <c r="R39" s="529"/>
      <c r="S39" s="529"/>
      <c r="T39" s="529"/>
      <c r="U39" s="529"/>
      <c r="V39" s="529"/>
      <c r="W39" s="529"/>
      <c r="X39" s="529"/>
      <c r="Y39" s="529"/>
      <c r="Z39" s="529"/>
      <c r="AA39" s="529"/>
      <c r="AB39" s="529"/>
      <c r="AC39" s="529"/>
      <c r="AD39" s="529"/>
      <c r="AE39" s="529"/>
      <c r="AF39" s="529"/>
      <c r="AG39" s="530"/>
      <c r="AH39" s="317" t="s">
        <v>482</v>
      </c>
      <c r="AI39" s="318"/>
      <c r="AJ39" s="318"/>
      <c r="AK39" s="318"/>
      <c r="AL39" s="318"/>
      <c r="AM39" s="318"/>
      <c r="AN39" s="318"/>
      <c r="AO39" s="319"/>
      <c r="AP39" s="335">
        <v>8</v>
      </c>
      <c r="AQ39" s="336"/>
      <c r="AR39" s="336"/>
      <c r="AS39" s="336"/>
      <c r="AT39" s="336"/>
      <c r="AU39" s="336"/>
      <c r="AV39" s="336"/>
      <c r="AW39" s="336"/>
      <c r="AX39" s="336"/>
      <c r="AY39" s="336"/>
      <c r="AZ39" s="337"/>
      <c r="BA39" s="335">
        <v>2</v>
      </c>
      <c r="BB39" s="336"/>
      <c r="BC39" s="336"/>
      <c r="BD39" s="336"/>
      <c r="BE39" s="336"/>
      <c r="BF39" s="337"/>
      <c r="BG39" s="335">
        <v>1</v>
      </c>
      <c r="BH39" s="336"/>
      <c r="BI39" s="336"/>
      <c r="BJ39" s="336"/>
      <c r="BK39" s="336"/>
      <c r="BL39" s="337"/>
      <c r="BM39" s="335"/>
      <c r="BN39" s="336"/>
      <c r="BO39" s="336"/>
      <c r="BP39" s="336"/>
      <c r="BQ39" s="336"/>
      <c r="BR39" s="336"/>
      <c r="BS39" s="336"/>
      <c r="BT39" s="337"/>
      <c r="BU39" s="335"/>
      <c r="BV39" s="336"/>
      <c r="BW39" s="336"/>
      <c r="BX39" s="336"/>
      <c r="BY39" s="336"/>
      <c r="BZ39" s="336"/>
      <c r="CA39" s="336"/>
      <c r="CB39" s="337"/>
      <c r="CC39" s="335">
        <v>1</v>
      </c>
      <c r="CD39" s="336"/>
      <c r="CE39" s="336"/>
      <c r="CF39" s="336"/>
      <c r="CG39" s="336"/>
      <c r="CH39" s="336"/>
      <c r="CI39" s="336"/>
      <c r="CJ39" s="337"/>
      <c r="CK39" s="335">
        <v>4</v>
      </c>
      <c r="CL39" s="336"/>
      <c r="CM39" s="336"/>
      <c r="CN39" s="336"/>
      <c r="CO39" s="336"/>
      <c r="CP39" s="336"/>
      <c r="CQ39" s="336"/>
      <c r="CR39" s="337"/>
      <c r="CS39" s="335"/>
      <c r="CT39" s="336"/>
      <c r="CU39" s="336"/>
      <c r="CV39" s="336"/>
      <c r="CW39" s="336"/>
      <c r="CX39" s="336"/>
      <c r="CY39" s="336"/>
      <c r="CZ39" s="336"/>
      <c r="DA39" s="336"/>
      <c r="DB39" s="336"/>
      <c r="DC39" s="336"/>
      <c r="DD39" s="336"/>
      <c r="DE39" s="336"/>
      <c r="DF39" s="336"/>
      <c r="DG39" s="336"/>
      <c r="DH39" s="336"/>
      <c r="DI39" s="336"/>
      <c r="DJ39" s="336"/>
      <c r="DK39" s="336"/>
      <c r="DL39" s="336"/>
      <c r="DM39" s="337"/>
      <c r="DN39" s="335"/>
      <c r="DO39" s="336"/>
      <c r="DP39" s="336"/>
      <c r="DQ39" s="336"/>
      <c r="DR39" s="336"/>
      <c r="DS39" s="337"/>
      <c r="DT39" s="335"/>
      <c r="DU39" s="336"/>
      <c r="DV39" s="336"/>
      <c r="DW39" s="336"/>
      <c r="DX39" s="336"/>
      <c r="DY39" s="337"/>
      <c r="DZ39" s="335"/>
      <c r="EA39" s="336"/>
      <c r="EB39" s="336"/>
      <c r="EC39" s="336"/>
      <c r="ED39" s="336"/>
      <c r="EE39" s="336"/>
      <c r="EF39" s="336"/>
      <c r="EG39" s="337"/>
      <c r="EH39" s="335"/>
      <c r="EI39" s="336"/>
      <c r="EJ39" s="336"/>
      <c r="EK39" s="336"/>
      <c r="EL39" s="336"/>
      <c r="EM39" s="336"/>
      <c r="EN39" s="336"/>
      <c r="EO39" s="337"/>
      <c r="EP39" s="335"/>
      <c r="EQ39" s="336"/>
      <c r="ER39" s="336"/>
      <c r="ES39" s="336"/>
      <c r="ET39" s="336"/>
      <c r="EU39" s="336"/>
      <c r="EV39" s="336"/>
      <c r="EW39" s="337"/>
      <c r="EX39" s="335"/>
      <c r="EY39" s="336"/>
      <c r="EZ39" s="336"/>
      <c r="FA39" s="336"/>
      <c r="FB39" s="336"/>
      <c r="FC39" s="336"/>
      <c r="FD39" s="336"/>
      <c r="FE39" s="337"/>
      <c r="FI39" s="1"/>
    </row>
    <row r="40" spans="1:165" ht="12" customHeight="1" x14ac:dyDescent="0.2">
      <c r="A40" s="17"/>
      <c r="B40" s="527" t="s">
        <v>457</v>
      </c>
      <c r="C40" s="527"/>
      <c r="D40" s="527"/>
      <c r="E40" s="527"/>
      <c r="F40" s="527"/>
      <c r="G40" s="527"/>
      <c r="H40" s="527"/>
      <c r="I40" s="527"/>
      <c r="J40" s="527"/>
      <c r="K40" s="527"/>
      <c r="L40" s="527"/>
      <c r="M40" s="527"/>
      <c r="N40" s="527"/>
      <c r="O40" s="527"/>
      <c r="P40" s="527"/>
      <c r="Q40" s="527"/>
      <c r="R40" s="527"/>
      <c r="S40" s="527"/>
      <c r="T40" s="527"/>
      <c r="U40" s="527"/>
      <c r="V40" s="527"/>
      <c r="W40" s="527"/>
      <c r="X40" s="527"/>
      <c r="Y40" s="527"/>
      <c r="Z40" s="527"/>
      <c r="AA40" s="527"/>
      <c r="AB40" s="527"/>
      <c r="AC40" s="527"/>
      <c r="AD40" s="527"/>
      <c r="AE40" s="527"/>
      <c r="AF40" s="527"/>
      <c r="AG40" s="528"/>
      <c r="AH40" s="320"/>
      <c r="AI40" s="321"/>
      <c r="AJ40" s="321"/>
      <c r="AK40" s="321"/>
      <c r="AL40" s="321"/>
      <c r="AM40" s="321"/>
      <c r="AN40" s="321"/>
      <c r="AO40" s="322"/>
      <c r="AP40" s="250"/>
      <c r="AQ40" s="338"/>
      <c r="AR40" s="338"/>
      <c r="AS40" s="338"/>
      <c r="AT40" s="338"/>
      <c r="AU40" s="338"/>
      <c r="AV40" s="338"/>
      <c r="AW40" s="338"/>
      <c r="AX40" s="338"/>
      <c r="AY40" s="338"/>
      <c r="AZ40" s="339"/>
      <c r="BA40" s="250"/>
      <c r="BB40" s="338"/>
      <c r="BC40" s="338"/>
      <c r="BD40" s="338"/>
      <c r="BE40" s="338"/>
      <c r="BF40" s="339"/>
      <c r="BG40" s="250"/>
      <c r="BH40" s="338"/>
      <c r="BI40" s="338"/>
      <c r="BJ40" s="338"/>
      <c r="BK40" s="338"/>
      <c r="BL40" s="339"/>
      <c r="BM40" s="250"/>
      <c r="BN40" s="338"/>
      <c r="BO40" s="338"/>
      <c r="BP40" s="338"/>
      <c r="BQ40" s="338"/>
      <c r="BR40" s="338"/>
      <c r="BS40" s="338"/>
      <c r="BT40" s="339"/>
      <c r="BU40" s="250"/>
      <c r="BV40" s="338"/>
      <c r="BW40" s="338"/>
      <c r="BX40" s="338"/>
      <c r="BY40" s="338"/>
      <c r="BZ40" s="338"/>
      <c r="CA40" s="338"/>
      <c r="CB40" s="339"/>
      <c r="CC40" s="250"/>
      <c r="CD40" s="338"/>
      <c r="CE40" s="338"/>
      <c r="CF40" s="338"/>
      <c r="CG40" s="338"/>
      <c r="CH40" s="338"/>
      <c r="CI40" s="338"/>
      <c r="CJ40" s="339"/>
      <c r="CK40" s="250"/>
      <c r="CL40" s="338"/>
      <c r="CM40" s="338"/>
      <c r="CN40" s="338"/>
      <c r="CO40" s="338"/>
      <c r="CP40" s="338"/>
      <c r="CQ40" s="338"/>
      <c r="CR40" s="339"/>
      <c r="CS40" s="250"/>
      <c r="CT40" s="338"/>
      <c r="CU40" s="338"/>
      <c r="CV40" s="338"/>
      <c r="CW40" s="338"/>
      <c r="CX40" s="338"/>
      <c r="CY40" s="338"/>
      <c r="CZ40" s="338"/>
      <c r="DA40" s="338"/>
      <c r="DB40" s="338"/>
      <c r="DC40" s="338"/>
      <c r="DD40" s="338"/>
      <c r="DE40" s="338"/>
      <c r="DF40" s="338"/>
      <c r="DG40" s="338"/>
      <c r="DH40" s="338"/>
      <c r="DI40" s="338"/>
      <c r="DJ40" s="338"/>
      <c r="DK40" s="338"/>
      <c r="DL40" s="338"/>
      <c r="DM40" s="339"/>
      <c r="DN40" s="250"/>
      <c r="DO40" s="338"/>
      <c r="DP40" s="338"/>
      <c r="DQ40" s="338"/>
      <c r="DR40" s="338"/>
      <c r="DS40" s="339"/>
      <c r="DT40" s="250"/>
      <c r="DU40" s="338"/>
      <c r="DV40" s="338"/>
      <c r="DW40" s="338"/>
      <c r="DX40" s="338"/>
      <c r="DY40" s="339"/>
      <c r="DZ40" s="250"/>
      <c r="EA40" s="338"/>
      <c r="EB40" s="338"/>
      <c r="EC40" s="338"/>
      <c r="ED40" s="338"/>
      <c r="EE40" s="338"/>
      <c r="EF40" s="338"/>
      <c r="EG40" s="339"/>
      <c r="EH40" s="250"/>
      <c r="EI40" s="338"/>
      <c r="EJ40" s="338"/>
      <c r="EK40" s="338"/>
      <c r="EL40" s="338"/>
      <c r="EM40" s="338"/>
      <c r="EN40" s="338"/>
      <c r="EO40" s="339"/>
      <c r="EP40" s="250"/>
      <c r="EQ40" s="338"/>
      <c r="ER40" s="338"/>
      <c r="ES40" s="338"/>
      <c r="ET40" s="338"/>
      <c r="EU40" s="338"/>
      <c r="EV40" s="338"/>
      <c r="EW40" s="339"/>
      <c r="EX40" s="250"/>
      <c r="EY40" s="338"/>
      <c r="EZ40" s="338"/>
      <c r="FA40" s="338"/>
      <c r="FB40" s="338"/>
      <c r="FC40" s="338"/>
      <c r="FD40" s="338"/>
      <c r="FE40" s="339"/>
    </row>
    <row r="41" spans="1:165" ht="12" customHeight="1" x14ac:dyDescent="0.2">
      <c r="A41" s="19"/>
      <c r="B41" s="495" t="s">
        <v>83</v>
      </c>
      <c r="C41" s="495"/>
      <c r="D41" s="495"/>
      <c r="E41" s="495"/>
      <c r="F41" s="495"/>
      <c r="G41" s="495"/>
      <c r="H41" s="495"/>
      <c r="I41" s="495"/>
      <c r="J41" s="495"/>
      <c r="K41" s="495"/>
      <c r="L41" s="495"/>
      <c r="M41" s="495"/>
      <c r="N41" s="495"/>
      <c r="O41" s="495"/>
      <c r="P41" s="495"/>
      <c r="Q41" s="495"/>
      <c r="R41" s="495"/>
      <c r="S41" s="495"/>
      <c r="T41" s="495"/>
      <c r="U41" s="495"/>
      <c r="V41" s="495"/>
      <c r="W41" s="495"/>
      <c r="X41" s="495"/>
      <c r="Y41" s="495"/>
      <c r="Z41" s="495"/>
      <c r="AA41" s="495"/>
      <c r="AB41" s="495"/>
      <c r="AC41" s="495"/>
      <c r="AD41" s="495"/>
      <c r="AE41" s="495"/>
      <c r="AF41" s="495"/>
      <c r="AG41" s="496"/>
      <c r="AH41" s="317" t="s">
        <v>483</v>
      </c>
      <c r="AI41" s="318"/>
      <c r="AJ41" s="318"/>
      <c r="AK41" s="318"/>
      <c r="AL41" s="318"/>
      <c r="AM41" s="318"/>
      <c r="AN41" s="318"/>
      <c r="AO41" s="319"/>
      <c r="AP41" s="335">
        <v>8</v>
      </c>
      <c r="AQ41" s="336"/>
      <c r="AR41" s="336"/>
      <c r="AS41" s="336"/>
      <c r="AT41" s="336"/>
      <c r="AU41" s="336"/>
      <c r="AV41" s="336"/>
      <c r="AW41" s="336"/>
      <c r="AX41" s="336"/>
      <c r="AY41" s="336"/>
      <c r="AZ41" s="337"/>
      <c r="BA41" s="335">
        <v>2</v>
      </c>
      <c r="BB41" s="336"/>
      <c r="BC41" s="336"/>
      <c r="BD41" s="336"/>
      <c r="BE41" s="336"/>
      <c r="BF41" s="337"/>
      <c r="BG41" s="335">
        <v>1</v>
      </c>
      <c r="BH41" s="336"/>
      <c r="BI41" s="336"/>
      <c r="BJ41" s="336"/>
      <c r="BK41" s="336"/>
      <c r="BL41" s="337"/>
      <c r="BM41" s="335"/>
      <c r="BN41" s="336"/>
      <c r="BO41" s="336"/>
      <c r="BP41" s="336"/>
      <c r="BQ41" s="336"/>
      <c r="BR41" s="336"/>
      <c r="BS41" s="336"/>
      <c r="BT41" s="337"/>
      <c r="BU41" s="335"/>
      <c r="BV41" s="336"/>
      <c r="BW41" s="336"/>
      <c r="BX41" s="336"/>
      <c r="BY41" s="336"/>
      <c r="BZ41" s="336"/>
      <c r="CA41" s="336"/>
      <c r="CB41" s="337"/>
      <c r="CC41" s="335">
        <v>1</v>
      </c>
      <c r="CD41" s="336"/>
      <c r="CE41" s="336"/>
      <c r="CF41" s="336"/>
      <c r="CG41" s="336"/>
      <c r="CH41" s="336"/>
      <c r="CI41" s="336"/>
      <c r="CJ41" s="337"/>
      <c r="CK41" s="335">
        <v>4</v>
      </c>
      <c r="CL41" s="336"/>
      <c r="CM41" s="336"/>
      <c r="CN41" s="336"/>
      <c r="CO41" s="336"/>
      <c r="CP41" s="336"/>
      <c r="CQ41" s="336"/>
      <c r="CR41" s="337"/>
      <c r="CS41" s="335"/>
      <c r="CT41" s="336"/>
      <c r="CU41" s="336"/>
      <c r="CV41" s="336"/>
      <c r="CW41" s="336"/>
      <c r="CX41" s="336"/>
      <c r="CY41" s="336"/>
      <c r="CZ41" s="336"/>
      <c r="DA41" s="336"/>
      <c r="DB41" s="336"/>
      <c r="DC41" s="336"/>
      <c r="DD41" s="336"/>
      <c r="DE41" s="336"/>
      <c r="DF41" s="336"/>
      <c r="DG41" s="336"/>
      <c r="DH41" s="336"/>
      <c r="DI41" s="336"/>
      <c r="DJ41" s="336"/>
      <c r="DK41" s="336"/>
      <c r="DL41" s="336"/>
      <c r="DM41" s="337"/>
      <c r="DN41" s="335"/>
      <c r="DO41" s="336"/>
      <c r="DP41" s="336"/>
      <c r="DQ41" s="336"/>
      <c r="DR41" s="336"/>
      <c r="DS41" s="337"/>
      <c r="DT41" s="335"/>
      <c r="DU41" s="336"/>
      <c r="DV41" s="336"/>
      <c r="DW41" s="336"/>
      <c r="DX41" s="336"/>
      <c r="DY41" s="337"/>
      <c r="DZ41" s="335"/>
      <c r="EA41" s="336"/>
      <c r="EB41" s="336"/>
      <c r="EC41" s="336"/>
      <c r="ED41" s="336"/>
      <c r="EE41" s="336"/>
      <c r="EF41" s="336"/>
      <c r="EG41" s="337"/>
      <c r="EH41" s="335"/>
      <c r="EI41" s="336"/>
      <c r="EJ41" s="336"/>
      <c r="EK41" s="336"/>
      <c r="EL41" s="336"/>
      <c r="EM41" s="336"/>
      <c r="EN41" s="336"/>
      <c r="EO41" s="337"/>
      <c r="EP41" s="335"/>
      <c r="EQ41" s="336"/>
      <c r="ER41" s="336"/>
      <c r="ES41" s="336"/>
      <c r="ET41" s="336"/>
      <c r="EU41" s="336"/>
      <c r="EV41" s="336"/>
      <c r="EW41" s="337"/>
      <c r="EX41" s="335"/>
      <c r="EY41" s="336"/>
      <c r="EZ41" s="336"/>
      <c r="FA41" s="336"/>
      <c r="FB41" s="336"/>
      <c r="FC41" s="336"/>
      <c r="FD41" s="336"/>
      <c r="FE41" s="337"/>
    </row>
    <row r="42" spans="1:165" ht="12" customHeight="1" x14ac:dyDescent="0.2">
      <c r="A42" s="17"/>
      <c r="B42" s="475" t="s">
        <v>195</v>
      </c>
      <c r="C42" s="475"/>
      <c r="D42" s="475"/>
      <c r="E42" s="475"/>
      <c r="F42" s="475"/>
      <c r="G42" s="475"/>
      <c r="H42" s="475"/>
      <c r="I42" s="475"/>
      <c r="J42" s="475"/>
      <c r="K42" s="475"/>
      <c r="L42" s="475"/>
      <c r="M42" s="475"/>
      <c r="N42" s="475"/>
      <c r="O42" s="475"/>
      <c r="P42" s="475"/>
      <c r="Q42" s="475"/>
      <c r="R42" s="475"/>
      <c r="S42" s="475"/>
      <c r="T42" s="475"/>
      <c r="U42" s="475"/>
      <c r="V42" s="475"/>
      <c r="W42" s="475"/>
      <c r="X42" s="475"/>
      <c r="Y42" s="475"/>
      <c r="Z42" s="475"/>
      <c r="AA42" s="475"/>
      <c r="AB42" s="475"/>
      <c r="AC42" s="475"/>
      <c r="AD42" s="475"/>
      <c r="AE42" s="475"/>
      <c r="AF42" s="475"/>
      <c r="AG42" s="476"/>
      <c r="AH42" s="320"/>
      <c r="AI42" s="321"/>
      <c r="AJ42" s="321"/>
      <c r="AK42" s="321"/>
      <c r="AL42" s="321"/>
      <c r="AM42" s="321"/>
      <c r="AN42" s="321"/>
      <c r="AO42" s="322"/>
      <c r="AP42" s="250"/>
      <c r="AQ42" s="338"/>
      <c r="AR42" s="338"/>
      <c r="AS42" s="338"/>
      <c r="AT42" s="338"/>
      <c r="AU42" s="338"/>
      <c r="AV42" s="338"/>
      <c r="AW42" s="338"/>
      <c r="AX42" s="338"/>
      <c r="AY42" s="338"/>
      <c r="AZ42" s="339"/>
      <c r="BA42" s="250"/>
      <c r="BB42" s="338"/>
      <c r="BC42" s="338"/>
      <c r="BD42" s="338"/>
      <c r="BE42" s="338"/>
      <c r="BF42" s="339"/>
      <c r="BG42" s="250"/>
      <c r="BH42" s="338"/>
      <c r="BI42" s="338"/>
      <c r="BJ42" s="338"/>
      <c r="BK42" s="338"/>
      <c r="BL42" s="339"/>
      <c r="BM42" s="250"/>
      <c r="BN42" s="338"/>
      <c r="BO42" s="338"/>
      <c r="BP42" s="338"/>
      <c r="BQ42" s="338"/>
      <c r="BR42" s="338"/>
      <c r="BS42" s="338"/>
      <c r="BT42" s="339"/>
      <c r="BU42" s="250"/>
      <c r="BV42" s="338"/>
      <c r="BW42" s="338"/>
      <c r="BX42" s="338"/>
      <c r="BY42" s="338"/>
      <c r="BZ42" s="338"/>
      <c r="CA42" s="338"/>
      <c r="CB42" s="339"/>
      <c r="CC42" s="250"/>
      <c r="CD42" s="338"/>
      <c r="CE42" s="338"/>
      <c r="CF42" s="338"/>
      <c r="CG42" s="338"/>
      <c r="CH42" s="338"/>
      <c r="CI42" s="338"/>
      <c r="CJ42" s="339"/>
      <c r="CK42" s="250"/>
      <c r="CL42" s="338"/>
      <c r="CM42" s="338"/>
      <c r="CN42" s="338"/>
      <c r="CO42" s="338"/>
      <c r="CP42" s="338"/>
      <c r="CQ42" s="338"/>
      <c r="CR42" s="339"/>
      <c r="CS42" s="250"/>
      <c r="CT42" s="338"/>
      <c r="CU42" s="338"/>
      <c r="CV42" s="338"/>
      <c r="CW42" s="338"/>
      <c r="CX42" s="338"/>
      <c r="CY42" s="338"/>
      <c r="CZ42" s="338"/>
      <c r="DA42" s="338"/>
      <c r="DB42" s="338"/>
      <c r="DC42" s="338"/>
      <c r="DD42" s="338"/>
      <c r="DE42" s="338"/>
      <c r="DF42" s="338"/>
      <c r="DG42" s="338"/>
      <c r="DH42" s="338"/>
      <c r="DI42" s="338"/>
      <c r="DJ42" s="338"/>
      <c r="DK42" s="338"/>
      <c r="DL42" s="338"/>
      <c r="DM42" s="339"/>
      <c r="DN42" s="250"/>
      <c r="DO42" s="338"/>
      <c r="DP42" s="338"/>
      <c r="DQ42" s="338"/>
      <c r="DR42" s="338"/>
      <c r="DS42" s="339"/>
      <c r="DT42" s="250"/>
      <c r="DU42" s="338"/>
      <c r="DV42" s="338"/>
      <c r="DW42" s="338"/>
      <c r="DX42" s="338"/>
      <c r="DY42" s="339"/>
      <c r="DZ42" s="250"/>
      <c r="EA42" s="338"/>
      <c r="EB42" s="338"/>
      <c r="EC42" s="338"/>
      <c r="ED42" s="338"/>
      <c r="EE42" s="338"/>
      <c r="EF42" s="338"/>
      <c r="EG42" s="339"/>
      <c r="EH42" s="250"/>
      <c r="EI42" s="338"/>
      <c r="EJ42" s="338"/>
      <c r="EK42" s="338"/>
      <c r="EL42" s="338"/>
      <c r="EM42" s="338"/>
      <c r="EN42" s="338"/>
      <c r="EO42" s="339"/>
      <c r="EP42" s="250"/>
      <c r="EQ42" s="338"/>
      <c r="ER42" s="338"/>
      <c r="ES42" s="338"/>
      <c r="ET42" s="338"/>
      <c r="EU42" s="338"/>
      <c r="EV42" s="338"/>
      <c r="EW42" s="339"/>
      <c r="EX42" s="250"/>
      <c r="EY42" s="338"/>
      <c r="EZ42" s="338"/>
      <c r="FA42" s="338"/>
      <c r="FB42" s="338"/>
      <c r="FC42" s="338"/>
      <c r="FD42" s="338"/>
      <c r="FE42" s="339"/>
    </row>
    <row r="43" spans="1:165" ht="12" customHeight="1" x14ac:dyDescent="0.2">
      <c r="A43" s="27"/>
      <c r="B43" s="499" t="s">
        <v>196</v>
      </c>
      <c r="C43" s="499"/>
      <c r="D43" s="499"/>
      <c r="E43" s="499"/>
      <c r="F43" s="499"/>
      <c r="G43" s="499"/>
      <c r="H43" s="499"/>
      <c r="I43" s="499"/>
      <c r="J43" s="499"/>
      <c r="K43" s="499"/>
      <c r="L43" s="499"/>
      <c r="M43" s="499"/>
      <c r="N43" s="499"/>
      <c r="O43" s="499"/>
      <c r="P43" s="499"/>
      <c r="Q43" s="499"/>
      <c r="R43" s="499"/>
      <c r="S43" s="499"/>
      <c r="T43" s="499"/>
      <c r="U43" s="499"/>
      <c r="V43" s="499"/>
      <c r="W43" s="499"/>
      <c r="X43" s="499"/>
      <c r="Y43" s="499"/>
      <c r="Z43" s="499"/>
      <c r="AA43" s="499"/>
      <c r="AB43" s="499"/>
      <c r="AC43" s="499"/>
      <c r="AD43" s="499"/>
      <c r="AE43" s="499"/>
      <c r="AF43" s="499"/>
      <c r="AG43" s="500"/>
      <c r="AH43" s="241" t="s">
        <v>484</v>
      </c>
      <c r="AI43" s="242"/>
      <c r="AJ43" s="242"/>
      <c r="AK43" s="242"/>
      <c r="AL43" s="242"/>
      <c r="AM43" s="242"/>
      <c r="AN43" s="242"/>
      <c r="AO43" s="243"/>
      <c r="AP43" s="274"/>
      <c r="AQ43" s="362"/>
      <c r="AR43" s="362"/>
      <c r="AS43" s="362"/>
      <c r="AT43" s="362"/>
      <c r="AU43" s="362"/>
      <c r="AV43" s="362"/>
      <c r="AW43" s="362"/>
      <c r="AX43" s="362"/>
      <c r="AY43" s="362"/>
      <c r="AZ43" s="363"/>
      <c r="BA43" s="234"/>
      <c r="BB43" s="235"/>
      <c r="BC43" s="235"/>
      <c r="BD43" s="235"/>
      <c r="BE43" s="235"/>
      <c r="BF43" s="236"/>
      <c r="BG43" s="234"/>
      <c r="BH43" s="235"/>
      <c r="BI43" s="235"/>
      <c r="BJ43" s="235"/>
      <c r="BK43" s="235"/>
      <c r="BL43" s="236"/>
      <c r="BM43" s="234"/>
      <c r="BN43" s="235"/>
      <c r="BO43" s="235"/>
      <c r="BP43" s="235"/>
      <c r="BQ43" s="235"/>
      <c r="BR43" s="235"/>
      <c r="BS43" s="235"/>
      <c r="BT43" s="236"/>
      <c r="BU43" s="234"/>
      <c r="BV43" s="235"/>
      <c r="BW43" s="235"/>
      <c r="BX43" s="235"/>
      <c r="BY43" s="235"/>
      <c r="BZ43" s="235"/>
      <c r="CA43" s="235"/>
      <c r="CB43" s="236"/>
      <c r="CC43" s="234"/>
      <c r="CD43" s="235"/>
      <c r="CE43" s="235"/>
      <c r="CF43" s="235"/>
      <c r="CG43" s="235"/>
      <c r="CH43" s="235"/>
      <c r="CI43" s="235"/>
      <c r="CJ43" s="236"/>
      <c r="CK43" s="234"/>
      <c r="CL43" s="235"/>
      <c r="CM43" s="235"/>
      <c r="CN43" s="235"/>
      <c r="CO43" s="235"/>
      <c r="CP43" s="235"/>
      <c r="CQ43" s="235"/>
      <c r="CR43" s="236"/>
      <c r="CS43" s="234"/>
      <c r="CT43" s="235"/>
      <c r="CU43" s="235"/>
      <c r="CV43" s="235"/>
      <c r="CW43" s="235"/>
      <c r="CX43" s="235"/>
      <c r="CY43" s="235"/>
      <c r="CZ43" s="235"/>
      <c r="DA43" s="235"/>
      <c r="DB43" s="235"/>
      <c r="DC43" s="235"/>
      <c r="DD43" s="235"/>
      <c r="DE43" s="235"/>
      <c r="DF43" s="235"/>
      <c r="DG43" s="235"/>
      <c r="DH43" s="235"/>
      <c r="DI43" s="235"/>
      <c r="DJ43" s="235"/>
      <c r="DK43" s="235"/>
      <c r="DL43" s="235"/>
      <c r="DM43" s="236"/>
      <c r="DN43" s="234"/>
      <c r="DO43" s="235"/>
      <c r="DP43" s="235"/>
      <c r="DQ43" s="235"/>
      <c r="DR43" s="235"/>
      <c r="DS43" s="236"/>
      <c r="DT43" s="234"/>
      <c r="DU43" s="235"/>
      <c r="DV43" s="235"/>
      <c r="DW43" s="235"/>
      <c r="DX43" s="235"/>
      <c r="DY43" s="236"/>
      <c r="DZ43" s="234"/>
      <c r="EA43" s="235"/>
      <c r="EB43" s="235"/>
      <c r="EC43" s="235"/>
      <c r="ED43" s="235"/>
      <c r="EE43" s="235"/>
      <c r="EF43" s="235"/>
      <c r="EG43" s="236"/>
      <c r="EH43" s="234"/>
      <c r="EI43" s="235"/>
      <c r="EJ43" s="235"/>
      <c r="EK43" s="235"/>
      <c r="EL43" s="235"/>
      <c r="EM43" s="235"/>
      <c r="EN43" s="235"/>
      <c r="EO43" s="236"/>
      <c r="EP43" s="234"/>
      <c r="EQ43" s="235"/>
      <c r="ER43" s="235"/>
      <c r="ES43" s="235"/>
      <c r="ET43" s="235"/>
      <c r="EU43" s="235"/>
      <c r="EV43" s="235"/>
      <c r="EW43" s="236"/>
      <c r="EX43" s="234"/>
      <c r="EY43" s="235"/>
      <c r="EZ43" s="235"/>
      <c r="FA43" s="235"/>
      <c r="FB43" s="235"/>
      <c r="FC43" s="235"/>
      <c r="FD43" s="235"/>
      <c r="FE43" s="236"/>
    </row>
    <row r="44" spans="1:165" ht="12" customHeight="1" x14ac:dyDescent="0.2">
      <c r="A44" s="27"/>
      <c r="B44" s="497" t="s">
        <v>395</v>
      </c>
      <c r="C44" s="497"/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497"/>
      <c r="AA44" s="497"/>
      <c r="AB44" s="497"/>
      <c r="AC44" s="497"/>
      <c r="AD44" s="497"/>
      <c r="AE44" s="497"/>
      <c r="AF44" s="497"/>
      <c r="AG44" s="498"/>
      <c r="AH44" s="241" t="s">
        <v>485</v>
      </c>
      <c r="AI44" s="242"/>
      <c r="AJ44" s="242"/>
      <c r="AK44" s="242"/>
      <c r="AL44" s="242"/>
      <c r="AM44" s="242"/>
      <c r="AN44" s="242"/>
      <c r="AO44" s="243"/>
      <c r="AP44" s="274">
        <v>12</v>
      </c>
      <c r="AQ44" s="362"/>
      <c r="AR44" s="362"/>
      <c r="AS44" s="362"/>
      <c r="AT44" s="362"/>
      <c r="AU44" s="362"/>
      <c r="AV44" s="362"/>
      <c r="AW44" s="362"/>
      <c r="AX44" s="362"/>
      <c r="AY44" s="362"/>
      <c r="AZ44" s="363"/>
      <c r="BA44" s="234">
        <v>3</v>
      </c>
      <c r="BB44" s="235"/>
      <c r="BC44" s="235"/>
      <c r="BD44" s="235"/>
      <c r="BE44" s="235"/>
      <c r="BF44" s="236"/>
      <c r="BG44" s="234">
        <v>3</v>
      </c>
      <c r="BH44" s="235"/>
      <c r="BI44" s="235"/>
      <c r="BJ44" s="235"/>
      <c r="BK44" s="235"/>
      <c r="BL44" s="236"/>
      <c r="BM44" s="234">
        <v>1</v>
      </c>
      <c r="BN44" s="235"/>
      <c r="BO44" s="235"/>
      <c r="BP44" s="235"/>
      <c r="BQ44" s="235"/>
      <c r="BR44" s="235"/>
      <c r="BS44" s="235"/>
      <c r="BT44" s="236"/>
      <c r="BU44" s="234">
        <v>3</v>
      </c>
      <c r="BV44" s="235"/>
      <c r="BW44" s="235"/>
      <c r="BX44" s="235"/>
      <c r="BY44" s="235"/>
      <c r="BZ44" s="235"/>
      <c r="CA44" s="235"/>
      <c r="CB44" s="236"/>
      <c r="CC44" s="234">
        <v>1</v>
      </c>
      <c r="CD44" s="235"/>
      <c r="CE44" s="235"/>
      <c r="CF44" s="235"/>
      <c r="CG44" s="235"/>
      <c r="CH44" s="235"/>
      <c r="CI44" s="235"/>
      <c r="CJ44" s="236"/>
      <c r="CK44" s="234">
        <v>1</v>
      </c>
      <c r="CL44" s="235"/>
      <c r="CM44" s="235"/>
      <c r="CN44" s="235"/>
      <c r="CO44" s="235"/>
      <c r="CP44" s="235"/>
      <c r="CQ44" s="235"/>
      <c r="CR44" s="236"/>
      <c r="CS44" s="234"/>
      <c r="CT44" s="235"/>
      <c r="CU44" s="235"/>
      <c r="CV44" s="235"/>
      <c r="CW44" s="235"/>
      <c r="CX44" s="235"/>
      <c r="CY44" s="235"/>
      <c r="CZ44" s="235"/>
      <c r="DA44" s="235"/>
      <c r="DB44" s="235"/>
      <c r="DC44" s="235"/>
      <c r="DD44" s="235"/>
      <c r="DE44" s="235"/>
      <c r="DF44" s="235"/>
      <c r="DG44" s="235"/>
      <c r="DH44" s="235"/>
      <c r="DI44" s="235"/>
      <c r="DJ44" s="235"/>
      <c r="DK44" s="235"/>
      <c r="DL44" s="235"/>
      <c r="DM44" s="236"/>
      <c r="DN44" s="234"/>
      <c r="DO44" s="235"/>
      <c r="DP44" s="235"/>
      <c r="DQ44" s="235"/>
      <c r="DR44" s="235"/>
      <c r="DS44" s="236"/>
      <c r="DT44" s="234"/>
      <c r="DU44" s="235"/>
      <c r="DV44" s="235"/>
      <c r="DW44" s="235"/>
      <c r="DX44" s="235"/>
      <c r="DY44" s="236"/>
      <c r="DZ44" s="234"/>
      <c r="EA44" s="235"/>
      <c r="EB44" s="235"/>
      <c r="EC44" s="235"/>
      <c r="ED44" s="235"/>
      <c r="EE44" s="235"/>
      <c r="EF44" s="235"/>
      <c r="EG44" s="236"/>
      <c r="EH44" s="234"/>
      <c r="EI44" s="235"/>
      <c r="EJ44" s="235"/>
      <c r="EK44" s="235"/>
      <c r="EL44" s="235"/>
      <c r="EM44" s="235"/>
      <c r="EN44" s="235"/>
      <c r="EO44" s="236"/>
      <c r="EP44" s="234"/>
      <c r="EQ44" s="235"/>
      <c r="ER44" s="235"/>
      <c r="ES44" s="235"/>
      <c r="ET44" s="235"/>
      <c r="EU44" s="235"/>
      <c r="EV44" s="235"/>
      <c r="EW44" s="236"/>
      <c r="EX44" s="234"/>
      <c r="EY44" s="235"/>
      <c r="EZ44" s="235"/>
      <c r="FA44" s="235"/>
      <c r="FB44" s="235"/>
      <c r="FC44" s="235"/>
      <c r="FD44" s="235"/>
      <c r="FE44" s="236"/>
    </row>
  </sheetData>
  <sheetProtection algorithmName="SHA-512" hashValue="eOHBoAUx8GUbUZEz1KFhSWrTPf2Wb3ERQG2IXxjIVzuDkUiwRkdr3UzCZolOvU9BBQbxGC0P4sP2pzGE5su4hA==" saltValue="HQL47Jwltq07N/AHYfK+Yg==" spinCount="100000" sheet="1" objects="1" scenarios="1"/>
  <mergeCells count="409">
    <mergeCell ref="BM6:BT10"/>
    <mergeCell ref="BU6:CB10"/>
    <mergeCell ref="BM11:BT11"/>
    <mergeCell ref="CK12:CR14"/>
    <mergeCell ref="CS12:DM14"/>
    <mergeCell ref="DN12:DS14"/>
    <mergeCell ref="DT12:DY14"/>
    <mergeCell ref="AH4:AO10"/>
    <mergeCell ref="AH20:AO20"/>
    <mergeCell ref="BM20:BT20"/>
    <mergeCell ref="BU20:CB20"/>
    <mergeCell ref="AH19:AO19"/>
    <mergeCell ref="BM19:BT19"/>
    <mergeCell ref="CC6:CJ10"/>
    <mergeCell ref="CK6:CR10"/>
    <mergeCell ref="CK20:CR20"/>
    <mergeCell ref="AH12:AO14"/>
    <mergeCell ref="AP12:AZ14"/>
    <mergeCell ref="AH11:AO11"/>
    <mergeCell ref="BU15:CB16"/>
    <mergeCell ref="CC15:CJ16"/>
    <mergeCell ref="CK15:CR16"/>
    <mergeCell ref="BU11:CB11"/>
    <mergeCell ref="CK11:CR11"/>
    <mergeCell ref="EH41:EO42"/>
    <mergeCell ref="EP41:EW42"/>
    <mergeCell ref="DZ6:EG10"/>
    <mergeCell ref="EH44:EO44"/>
    <mergeCell ref="DN21:DS22"/>
    <mergeCell ref="DT21:DY22"/>
    <mergeCell ref="DZ21:EG22"/>
    <mergeCell ref="DZ35:EG36"/>
    <mergeCell ref="CS21:DM22"/>
    <mergeCell ref="DT44:DY44"/>
    <mergeCell ref="CS23:DM24"/>
    <mergeCell ref="DN23:DS24"/>
    <mergeCell ref="EH17:EO18"/>
    <mergeCell ref="DZ37:EG38"/>
    <mergeCell ref="DN26:DS26"/>
    <mergeCell ref="DN29:DS29"/>
    <mergeCell ref="DT11:DY11"/>
    <mergeCell ref="DT17:DY18"/>
    <mergeCell ref="CS11:DM11"/>
    <mergeCell ref="DN6:DS10"/>
    <mergeCell ref="DT15:DY16"/>
    <mergeCell ref="DZ12:EG14"/>
    <mergeCell ref="EH32:EO32"/>
    <mergeCell ref="DT37:DY38"/>
    <mergeCell ref="EX35:FE36"/>
    <mergeCell ref="DT35:DY36"/>
    <mergeCell ref="EX30:FE30"/>
    <mergeCell ref="DZ31:EG31"/>
    <mergeCell ref="DZ32:EG32"/>
    <mergeCell ref="EX44:FE44"/>
    <mergeCell ref="CK41:CR42"/>
    <mergeCell ref="CS41:DM42"/>
    <mergeCell ref="DN41:DS42"/>
    <mergeCell ref="DT41:DY42"/>
    <mergeCell ref="EX43:FE43"/>
    <mergeCell ref="DZ44:EG44"/>
    <mergeCell ref="DN44:DS44"/>
    <mergeCell ref="EH43:EO43"/>
    <mergeCell ref="EP43:EW43"/>
    <mergeCell ref="CS44:DM44"/>
    <mergeCell ref="EP44:EW44"/>
    <mergeCell ref="CK44:CR44"/>
    <mergeCell ref="CS43:DM43"/>
    <mergeCell ref="DN43:DS43"/>
    <mergeCell ref="DT43:DY43"/>
    <mergeCell ref="CK43:CR43"/>
    <mergeCell ref="EX39:FE40"/>
    <mergeCell ref="DZ41:EG42"/>
    <mergeCell ref="BG39:BL40"/>
    <mergeCell ref="BU19:CB19"/>
    <mergeCell ref="EX41:FE42"/>
    <mergeCell ref="DZ39:EG40"/>
    <mergeCell ref="CC20:CJ20"/>
    <mergeCell ref="EX23:FE24"/>
    <mergeCell ref="CS26:DM26"/>
    <mergeCell ref="DN37:DS38"/>
    <mergeCell ref="CC39:CJ40"/>
    <mergeCell ref="CK35:CR36"/>
    <mergeCell ref="DN35:DS36"/>
    <mergeCell ref="CS29:DM29"/>
    <mergeCell ref="DZ30:EG30"/>
    <mergeCell ref="EH30:EO30"/>
    <mergeCell ref="DZ29:EG29"/>
    <mergeCell ref="DT30:DY30"/>
    <mergeCell ref="CS20:DM20"/>
    <mergeCell ref="EH39:EO40"/>
    <mergeCell ref="EX37:FE38"/>
    <mergeCell ref="EH35:EO36"/>
    <mergeCell ref="EP27:EW28"/>
    <mergeCell ref="EH29:EO29"/>
    <mergeCell ref="EX27:FE28"/>
    <mergeCell ref="EP35:EW36"/>
    <mergeCell ref="EX26:FE26"/>
    <mergeCell ref="EX29:FE29"/>
    <mergeCell ref="CC27:CJ28"/>
    <mergeCell ref="CK27:CR28"/>
    <mergeCell ref="BU33:CB33"/>
    <mergeCell ref="AH41:AO42"/>
    <mergeCell ref="DZ43:EG43"/>
    <mergeCell ref="CC11:CJ11"/>
    <mergeCell ref="AP41:AZ42"/>
    <mergeCell ref="BA41:BF42"/>
    <mergeCell ref="BU41:CB42"/>
    <mergeCell ref="CC41:CJ42"/>
    <mergeCell ref="CC23:CJ24"/>
    <mergeCell ref="CC12:CJ14"/>
    <mergeCell ref="CC21:CJ22"/>
    <mergeCell ref="AH39:AO40"/>
    <mergeCell ref="AP39:AZ40"/>
    <mergeCell ref="BA39:BF40"/>
    <mergeCell ref="DN39:DS40"/>
    <mergeCell ref="DT39:DY40"/>
    <mergeCell ref="AH37:AO38"/>
    <mergeCell ref="AP37:AZ38"/>
    <mergeCell ref="BA37:BF38"/>
    <mergeCell ref="BG37:BL38"/>
    <mergeCell ref="EP39:EW40"/>
    <mergeCell ref="CS19:DM19"/>
    <mergeCell ref="CK37:CR38"/>
    <mergeCell ref="CS37:DM38"/>
    <mergeCell ref="EP26:EW26"/>
    <mergeCell ref="DZ17:EG18"/>
    <mergeCell ref="EH23:EO24"/>
    <mergeCell ref="BU37:CB38"/>
    <mergeCell ref="CC37:CJ38"/>
    <mergeCell ref="EH27:EO28"/>
    <mergeCell ref="EP32:EW32"/>
    <mergeCell ref="EP34:EW34"/>
    <mergeCell ref="EP25:EW25"/>
    <mergeCell ref="CK25:CR25"/>
    <mergeCell ref="CS25:DM25"/>
    <mergeCell ref="EP33:EW33"/>
    <mergeCell ref="EP21:EW22"/>
    <mergeCell ref="EH25:EO25"/>
    <mergeCell ref="EH37:EO38"/>
    <mergeCell ref="EP37:EW38"/>
    <mergeCell ref="BU35:CB36"/>
    <mergeCell ref="CC35:CJ36"/>
    <mergeCell ref="DZ20:EG20"/>
    <mergeCell ref="EP11:EW11"/>
    <mergeCell ref="EP23:EW24"/>
    <mergeCell ref="EH12:EO14"/>
    <mergeCell ref="EP12:EW14"/>
    <mergeCell ref="EX12:FE14"/>
    <mergeCell ref="EP19:EW19"/>
    <mergeCell ref="EP20:EW20"/>
    <mergeCell ref="DZ19:EG19"/>
    <mergeCell ref="EH19:EO19"/>
    <mergeCell ref="EX17:FE18"/>
    <mergeCell ref="EH21:EO22"/>
    <mergeCell ref="EP17:EW18"/>
    <mergeCell ref="EX15:FE16"/>
    <mergeCell ref="EX21:FE22"/>
    <mergeCell ref="EP15:EW16"/>
    <mergeCell ref="DZ11:EG11"/>
    <mergeCell ref="EH11:EO11"/>
    <mergeCell ref="BM23:BT24"/>
    <mergeCell ref="BU23:CB24"/>
    <mergeCell ref="CK19:CR19"/>
    <mergeCell ref="DZ25:EG25"/>
    <mergeCell ref="BG30:BL30"/>
    <mergeCell ref="CC19:CJ19"/>
    <mergeCell ref="CS8:DM8"/>
    <mergeCell ref="CS9:DM9"/>
    <mergeCell ref="BM26:BT26"/>
    <mergeCell ref="BU26:CB26"/>
    <mergeCell ref="CC26:CJ26"/>
    <mergeCell ref="CK26:CR26"/>
    <mergeCell ref="CS27:DM28"/>
    <mergeCell ref="DN27:DS28"/>
    <mergeCell ref="CS15:DM16"/>
    <mergeCell ref="BM17:BT18"/>
    <mergeCell ref="BU17:CB18"/>
    <mergeCell ref="CC17:CJ18"/>
    <mergeCell ref="DT29:DY29"/>
    <mergeCell ref="DT27:DY28"/>
    <mergeCell ref="BG6:BL10"/>
    <mergeCell ref="DZ23:EG24"/>
    <mergeCell ref="CS6:DM6"/>
    <mergeCell ref="CS7:DM7"/>
    <mergeCell ref="BG35:BL36"/>
    <mergeCell ref="BG41:BL42"/>
    <mergeCell ref="BM41:BT42"/>
    <mergeCell ref="BM12:BT14"/>
    <mergeCell ref="BU12:CB14"/>
    <mergeCell ref="DN11:DS11"/>
    <mergeCell ref="CK21:CR22"/>
    <mergeCell ref="BM27:BT28"/>
    <mergeCell ref="BU27:CB28"/>
    <mergeCell ref="BG25:BL25"/>
    <mergeCell ref="BM21:BT22"/>
    <mergeCell ref="BU21:CB22"/>
    <mergeCell ref="CK23:CR24"/>
    <mergeCell ref="BM25:BT25"/>
    <mergeCell ref="BU25:CB25"/>
    <mergeCell ref="CC25:CJ25"/>
    <mergeCell ref="BM15:BT16"/>
    <mergeCell ref="DN15:DS16"/>
    <mergeCell ref="BG27:BL28"/>
    <mergeCell ref="CK29:CR29"/>
    <mergeCell ref="BU29:CB29"/>
    <mergeCell ref="CC29:CJ29"/>
    <mergeCell ref="BM29:BT29"/>
    <mergeCell ref="BM39:BT40"/>
    <mergeCell ref="BU44:CB44"/>
    <mergeCell ref="CC43:CJ43"/>
    <mergeCell ref="CC44:CJ44"/>
    <mergeCell ref="BU43:CB43"/>
    <mergeCell ref="BM43:BT43"/>
    <mergeCell ref="CK30:CR30"/>
    <mergeCell ref="DN30:DS30"/>
    <mergeCell ref="CS30:DM30"/>
    <mergeCell ref="BM30:BT30"/>
    <mergeCell ref="BU30:CB30"/>
    <mergeCell ref="CC30:CJ30"/>
    <mergeCell ref="BU39:CB40"/>
    <mergeCell ref="CK39:CR40"/>
    <mergeCell ref="CS39:DM40"/>
    <mergeCell ref="CS35:DM36"/>
    <mergeCell ref="BM37:BT38"/>
    <mergeCell ref="BM32:BT32"/>
    <mergeCell ref="BM35:BT36"/>
    <mergeCell ref="B43:AG43"/>
    <mergeCell ref="BM33:BT33"/>
    <mergeCell ref="AP44:AZ44"/>
    <mergeCell ref="BA43:BF43"/>
    <mergeCell ref="BA44:BF44"/>
    <mergeCell ref="AP4:AZ10"/>
    <mergeCell ref="AP11:AZ11"/>
    <mergeCell ref="BA4:CR5"/>
    <mergeCell ref="B42:AG42"/>
    <mergeCell ref="B44:AG44"/>
    <mergeCell ref="CK31:CR31"/>
    <mergeCell ref="BU31:CB31"/>
    <mergeCell ref="CC31:CJ31"/>
    <mergeCell ref="AH44:AO44"/>
    <mergeCell ref="BM44:BT44"/>
    <mergeCell ref="BU32:CB32"/>
    <mergeCell ref="CC32:CJ32"/>
    <mergeCell ref="CK32:CR32"/>
    <mergeCell ref="A4:AG10"/>
    <mergeCell ref="A11:AG11"/>
    <mergeCell ref="BM31:BT31"/>
    <mergeCell ref="BG43:BL43"/>
    <mergeCell ref="BG31:BL31"/>
    <mergeCell ref="BG44:BL44"/>
    <mergeCell ref="AH31:AO31"/>
    <mergeCell ref="AH32:AO32"/>
    <mergeCell ref="DT32:DY32"/>
    <mergeCell ref="DN32:DS32"/>
    <mergeCell ref="DN17:DS18"/>
    <mergeCell ref="DN25:DS25"/>
    <mergeCell ref="DN19:DS19"/>
    <mergeCell ref="DN20:DS20"/>
    <mergeCell ref="DT19:DY19"/>
    <mergeCell ref="DT20:DY20"/>
    <mergeCell ref="DT23:DY24"/>
    <mergeCell ref="CK17:CR18"/>
    <mergeCell ref="CS17:DM18"/>
    <mergeCell ref="BA20:BF20"/>
    <mergeCell ref="AH21:AO22"/>
    <mergeCell ref="CS31:DM31"/>
    <mergeCell ref="CS32:DM32"/>
    <mergeCell ref="AH29:AO29"/>
    <mergeCell ref="DT25:DY25"/>
    <mergeCell ref="DT26:DY26"/>
    <mergeCell ref="AP25:AZ25"/>
    <mergeCell ref="AH23:AO24"/>
    <mergeCell ref="AP23:AZ24"/>
    <mergeCell ref="BG19:BL19"/>
    <mergeCell ref="EX32:FE32"/>
    <mergeCell ref="EP30:EW30"/>
    <mergeCell ref="EP29:EW29"/>
    <mergeCell ref="EH26:EO26"/>
    <mergeCell ref="B35:AG35"/>
    <mergeCell ref="AH33:AO33"/>
    <mergeCell ref="BA30:BF30"/>
    <mergeCell ref="AP31:AZ31"/>
    <mergeCell ref="AP32:AZ32"/>
    <mergeCell ref="AH30:AO30"/>
    <mergeCell ref="AP30:AZ30"/>
    <mergeCell ref="AH27:AO28"/>
    <mergeCell ref="B30:AG30"/>
    <mergeCell ref="B31:AG31"/>
    <mergeCell ref="EX31:FE31"/>
    <mergeCell ref="DN31:DS31"/>
    <mergeCell ref="DT31:DY31"/>
    <mergeCell ref="EH31:EO31"/>
    <mergeCell ref="EP31:EW31"/>
    <mergeCell ref="DZ27:EG28"/>
    <mergeCell ref="DZ26:EG26"/>
    <mergeCell ref="AP26:AZ26"/>
    <mergeCell ref="AP29:AZ29"/>
    <mergeCell ref="AP27:AZ28"/>
    <mergeCell ref="AP43:AZ43"/>
    <mergeCell ref="AH35:AO36"/>
    <mergeCell ref="AP35:AZ36"/>
    <mergeCell ref="AH34:AO34"/>
    <mergeCell ref="AP33:AZ33"/>
    <mergeCell ref="AP34:AZ34"/>
    <mergeCell ref="B34:AG34"/>
    <mergeCell ref="AH43:AO43"/>
    <mergeCell ref="EX33:FE33"/>
    <mergeCell ref="CK33:CR33"/>
    <mergeCell ref="DN33:DS33"/>
    <mergeCell ref="CS33:DM33"/>
    <mergeCell ref="DT33:DY33"/>
    <mergeCell ref="DZ33:EG33"/>
    <mergeCell ref="EH33:EO33"/>
    <mergeCell ref="B40:AG40"/>
    <mergeCell ref="B41:AG41"/>
    <mergeCell ref="B37:AG37"/>
    <mergeCell ref="B33:AG33"/>
    <mergeCell ref="BA35:BF36"/>
    <mergeCell ref="B39:AG39"/>
    <mergeCell ref="B36:AG36"/>
    <mergeCell ref="B38:AG38"/>
    <mergeCell ref="BA34:BF34"/>
    <mergeCell ref="AH26:AO26"/>
    <mergeCell ref="B29:AG29"/>
    <mergeCell ref="AP15:AZ16"/>
    <mergeCell ref="AP17:AZ18"/>
    <mergeCell ref="BG29:BL29"/>
    <mergeCell ref="AH25:AO25"/>
    <mergeCell ref="AP19:AZ19"/>
    <mergeCell ref="B14:AG14"/>
    <mergeCell ref="B15:AG15"/>
    <mergeCell ref="BA15:BF16"/>
    <mergeCell ref="B20:AG20"/>
    <mergeCell ref="B21:AG21"/>
    <mergeCell ref="B22:AG22"/>
    <mergeCell ref="AP21:AZ22"/>
    <mergeCell ref="EX34:FE34"/>
    <mergeCell ref="CK34:CR34"/>
    <mergeCell ref="DN34:DS34"/>
    <mergeCell ref="CS34:DM34"/>
    <mergeCell ref="DT34:DY34"/>
    <mergeCell ref="CC33:CJ33"/>
    <mergeCell ref="BM34:BT34"/>
    <mergeCell ref="DZ34:EG34"/>
    <mergeCell ref="EH34:EO34"/>
    <mergeCell ref="BU34:CB34"/>
    <mergeCell ref="CC34:CJ34"/>
    <mergeCell ref="EX25:FE25"/>
    <mergeCell ref="B18:AG18"/>
    <mergeCell ref="B19:AG19"/>
    <mergeCell ref="AH17:AO18"/>
    <mergeCell ref="B16:AG16"/>
    <mergeCell ref="B17:AG17"/>
    <mergeCell ref="B32:AG32"/>
    <mergeCell ref="AP20:AZ20"/>
    <mergeCell ref="BG34:BL34"/>
    <mergeCell ref="BG15:BL16"/>
    <mergeCell ref="BG26:BL26"/>
    <mergeCell ref="BG23:BL24"/>
    <mergeCell ref="BG20:BL20"/>
    <mergeCell ref="BG21:BL22"/>
    <mergeCell ref="BG17:BL18"/>
    <mergeCell ref="B23:AG23"/>
    <mergeCell ref="B24:AG24"/>
    <mergeCell ref="B25:AG25"/>
    <mergeCell ref="B27:AG27"/>
    <mergeCell ref="B26:AG26"/>
    <mergeCell ref="B28:AG28"/>
    <mergeCell ref="BG32:BL32"/>
    <mergeCell ref="BG33:BL33"/>
    <mergeCell ref="BA33:BF33"/>
    <mergeCell ref="FI1:FI2"/>
    <mergeCell ref="FI9:FI10"/>
    <mergeCell ref="FI19:FI20"/>
    <mergeCell ref="B1:FD1"/>
    <mergeCell ref="B2:FD2"/>
    <mergeCell ref="B12:AG12"/>
    <mergeCell ref="B13:AG13"/>
    <mergeCell ref="AH15:AO16"/>
    <mergeCell ref="BA19:BF19"/>
    <mergeCell ref="EX6:FE10"/>
    <mergeCell ref="EX11:FE11"/>
    <mergeCell ref="EH6:EO10"/>
    <mergeCell ref="EP6:EW10"/>
    <mergeCell ref="CS4:DM4"/>
    <mergeCell ref="CS5:DM5"/>
    <mergeCell ref="DN4:FE4"/>
    <mergeCell ref="DN5:FE5"/>
    <mergeCell ref="CS10:DM10"/>
    <mergeCell ref="DT6:DY10"/>
    <mergeCell ref="DZ15:EG16"/>
    <mergeCell ref="EH20:EO20"/>
    <mergeCell ref="EH15:EO16"/>
    <mergeCell ref="EX19:FE19"/>
    <mergeCell ref="EX20:FE20"/>
    <mergeCell ref="BA31:BF31"/>
    <mergeCell ref="BA32:BF32"/>
    <mergeCell ref="BA25:BF25"/>
    <mergeCell ref="BA26:BF26"/>
    <mergeCell ref="BA27:BF28"/>
    <mergeCell ref="BA6:BF10"/>
    <mergeCell ref="BG11:BL11"/>
    <mergeCell ref="BA12:BF14"/>
    <mergeCell ref="BG12:BL14"/>
    <mergeCell ref="BA17:BF18"/>
    <mergeCell ref="BA21:BF22"/>
    <mergeCell ref="BA23:BF24"/>
    <mergeCell ref="BA29:BF29"/>
    <mergeCell ref="BA11:BF11"/>
  </mergeCells>
  <phoneticPr fontId="7" type="noConversion"/>
  <hyperlinks>
    <hyperlink ref="FI1:FI2" location="ПРОВЕРКА!B1214" display="Количество ошибок в разделе 11"/>
  </hyperlinks>
  <pageMargins left="0.59055118110236227" right="0.51181102362204722" top="0.70866141732283472" bottom="0.31496062992125984" header="0.19685039370078741" footer="0.19685039370078741"/>
  <pageSetup paperSize="9" scale="97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28</vt:i4>
      </vt:variant>
    </vt:vector>
  </HeadingPairs>
  <TitlesOfParts>
    <vt:vector size="52" baseType="lpstr">
      <vt:lpstr>стр.1</vt:lpstr>
      <vt:lpstr>стр.2</vt:lpstr>
      <vt:lpstr>стр.3</vt:lpstr>
      <vt:lpstr>стр.4</vt:lpstr>
      <vt:lpstr>стр.5</vt:lpstr>
      <vt:lpstr>стр.6</vt:lpstr>
      <vt:lpstr>стр.7</vt:lpstr>
      <vt:lpstr>стр.8</vt:lpstr>
      <vt:lpstr>стр.9</vt:lpstr>
      <vt:lpstr>стр.10</vt:lpstr>
      <vt:lpstr>стр.11</vt:lpstr>
      <vt:lpstr>стр.12</vt:lpstr>
      <vt:lpstr>стр.13</vt:lpstr>
      <vt:lpstr>стр.14</vt:lpstr>
      <vt:lpstr>стр.15</vt:lpstr>
      <vt:lpstr>стр.16</vt:lpstr>
      <vt:lpstr>стр.17</vt:lpstr>
      <vt:lpstr>стр.18</vt:lpstr>
      <vt:lpstr>стр.19</vt:lpstr>
      <vt:lpstr>стр.20</vt:lpstr>
      <vt:lpstr>стр.21</vt:lpstr>
      <vt:lpstr>стр.22</vt:lpstr>
      <vt:lpstr>ПРОВЕРКА</vt:lpstr>
      <vt:lpstr>Лист1</vt:lpstr>
      <vt:lpstr>стр.1!Область_печати</vt:lpstr>
      <vt:lpstr>стр.10!Область_печати</vt:lpstr>
      <vt:lpstr>стр.11!Область_печати</vt:lpstr>
      <vt:lpstr>стр.12!Область_печати</vt:lpstr>
      <vt:lpstr>стр.13!Область_печати</vt:lpstr>
      <vt:lpstr>стр.14!Область_печати</vt:lpstr>
      <vt:lpstr>стр.15!Область_печати</vt:lpstr>
      <vt:lpstr>стр.16!Область_печати</vt:lpstr>
      <vt:lpstr>стр.17!Область_печати</vt:lpstr>
      <vt:lpstr>стр.18!Область_печати</vt:lpstr>
      <vt:lpstr>стр.19!Область_печати</vt:lpstr>
      <vt:lpstr>стр.2!Область_печати</vt:lpstr>
      <vt:lpstr>стр.20!Область_печати</vt:lpstr>
      <vt:lpstr>стр.21!Область_печати</vt:lpstr>
      <vt:lpstr>стр.22!Область_печати</vt:lpstr>
      <vt:lpstr>стр.3!Область_печати</vt:lpstr>
      <vt:lpstr>стр.4!Область_печати</vt:lpstr>
      <vt:lpstr>стр.5!Область_печати</vt:lpstr>
      <vt:lpstr>стр.6!Область_печати</vt:lpstr>
      <vt:lpstr>стр.7!Область_печати</vt:lpstr>
      <vt:lpstr>стр.8!Область_печати</vt:lpstr>
      <vt:lpstr>стр.9!Область_печати</vt:lpstr>
      <vt:lpstr>Строка101</vt:lpstr>
      <vt:lpstr>Строка102</vt:lpstr>
      <vt:lpstr>Строка103</vt:lpstr>
      <vt:lpstr>Строка104</vt:lpstr>
      <vt:lpstr>Строка105</vt:lpstr>
      <vt:lpstr>Строки1501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Федосеева Екатерина Владимировна</cp:lastModifiedBy>
  <cp:lastPrinted>2023-01-26T09:18:46Z</cp:lastPrinted>
  <dcterms:created xsi:type="dcterms:W3CDTF">2007-07-16T13:54:33Z</dcterms:created>
  <dcterms:modified xsi:type="dcterms:W3CDTF">2023-01-26T09:18:47Z</dcterms:modified>
</cp:coreProperties>
</file>